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fileSharing readOnlyRecommended="1"/>
  <workbookPr filterPrivacy="1" defaultThemeVersion="124226"/>
  <xr:revisionPtr revIDLastSave="0" documentId="13_ncr:1_{377D9C0F-C1E3-4810-A008-DFDBCD9FA12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À lire" sheetId="2" r:id="rId1"/>
    <sheet name="NomClub" sheetId="1" r:id="rId2"/>
    <sheet name="Encadrement" sheetId="3" r:id="rId3"/>
  </sheets>
  <definedNames>
    <definedName name="_xlnm.Print_Area" localSheetId="1">NomClub!$A$2:$I$38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2" l="1"/>
  <c r="L25" i="1"/>
  <c r="L18" i="1"/>
  <c r="L19" i="1"/>
  <c r="K19" i="1" s="1"/>
  <c r="O38" i="1"/>
  <c r="O37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20" i="1"/>
  <c r="O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19" i="1"/>
  <c r="T19" i="1"/>
  <c r="P20" i="1"/>
  <c r="P21" i="1"/>
  <c r="P22" i="1"/>
  <c r="P23" i="1"/>
  <c r="P24" i="1"/>
  <c r="P25" i="1"/>
  <c r="P26" i="1"/>
  <c r="P27" i="1"/>
  <c r="P28" i="1"/>
  <c r="P29" i="1"/>
  <c r="L29" i="1"/>
  <c r="K29" i="1"/>
  <c r="Q29" i="1" s="1"/>
  <c r="P30" i="1"/>
  <c r="L30" i="1"/>
  <c r="K30" i="1"/>
  <c r="Q30" i="1" s="1"/>
  <c r="P31" i="1"/>
  <c r="L31" i="1"/>
  <c r="K31" i="1"/>
  <c r="Q31" i="1" s="1"/>
  <c r="P32" i="1"/>
  <c r="L32" i="1"/>
  <c r="K32" i="1"/>
  <c r="Q32" i="1" s="1"/>
  <c r="P33" i="1"/>
  <c r="L33" i="1"/>
  <c r="K33" i="1"/>
  <c r="Q33" i="1" s="1"/>
  <c r="P34" i="1"/>
  <c r="L34" i="1"/>
  <c r="K34" i="1"/>
  <c r="Q34" i="1" s="1"/>
  <c r="P35" i="1"/>
  <c r="L35" i="1"/>
  <c r="K35" i="1"/>
  <c r="Q35" i="1" s="1"/>
  <c r="P36" i="1"/>
  <c r="L36" i="1"/>
  <c r="K36" i="1"/>
  <c r="Q36" i="1" s="1"/>
  <c r="P37" i="1"/>
  <c r="L37" i="1"/>
  <c r="K37" i="1"/>
  <c r="Q37" i="1" s="1"/>
  <c r="P38" i="1"/>
  <c r="L38" i="1"/>
  <c r="K38" i="1"/>
  <c r="Q38" i="1" s="1"/>
  <c r="P19" i="1"/>
  <c r="M18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19" i="1"/>
  <c r="L26" i="1"/>
  <c r="L20" i="1"/>
  <c r="K20" i="1"/>
  <c r="Q20" i="1" s="1"/>
  <c r="L21" i="1"/>
  <c r="K21" i="1"/>
  <c r="Q21" i="1"/>
  <c r="L22" i="1"/>
  <c r="K22" i="1"/>
  <c r="Q22" i="1"/>
  <c r="L23" i="1"/>
  <c r="K23" i="1" s="1"/>
  <c r="Q23" i="1" s="1"/>
  <c r="L24" i="1"/>
  <c r="K24" i="1"/>
  <c r="Q24" i="1" s="1"/>
  <c r="K25" i="1"/>
  <c r="Q25" i="1"/>
  <c r="K26" i="1"/>
  <c r="Q26" i="1" s="1"/>
  <c r="L27" i="1"/>
  <c r="K27" i="1"/>
  <c r="Q27" i="1"/>
  <c r="L28" i="1"/>
  <c r="K28" i="1"/>
  <c r="Q28" i="1"/>
  <c r="M2" i="2"/>
  <c r="M10" i="2"/>
  <c r="N8" i="2"/>
  <c r="M8" i="2"/>
  <c r="N6" i="2"/>
  <c r="M6" i="2"/>
  <c r="N4" i="2"/>
  <c r="M4" i="2"/>
  <c r="N2" i="2"/>
  <c r="F15" i="1" l="1"/>
  <c r="C15" i="1"/>
  <c r="F14" i="1"/>
  <c r="F13" i="1"/>
  <c r="I12" i="1"/>
  <c r="Q19" i="1"/>
  <c r="I13" i="1"/>
  <c r="C14" i="1"/>
  <c r="F12" i="1"/>
  <c r="C13" i="1"/>
  <c r="C12" i="1"/>
</calcChain>
</file>

<file path=xl/sharedStrings.xml><?xml version="1.0" encoding="utf-8"?>
<sst xmlns="http://schemas.openxmlformats.org/spreadsheetml/2006/main" count="95" uniqueCount="77">
  <si>
    <t>N° de licence</t>
  </si>
  <si>
    <t>Nom</t>
  </si>
  <si>
    <t>Prénom</t>
  </si>
  <si>
    <t>Date de naissance</t>
  </si>
  <si>
    <t>Sexe</t>
  </si>
  <si>
    <t>Les dossiers incomplets ne seront pas pris en compte</t>
  </si>
  <si>
    <t>Fiche inscription /  engagement</t>
  </si>
  <si>
    <t>Date de Naiss.</t>
  </si>
  <si>
    <t>JEUNES OFFICIELS</t>
  </si>
  <si>
    <t>Date Certificat médical</t>
  </si>
  <si>
    <t>Taille T Shirt</t>
  </si>
  <si>
    <t>Equipe :</t>
  </si>
  <si>
    <t>Nom Club :</t>
  </si>
  <si>
    <t>Responsable :</t>
  </si>
  <si>
    <t>A-20-123456</t>
  </si>
  <si>
    <t>8ans</t>
  </si>
  <si>
    <t>Age calculé</t>
  </si>
  <si>
    <t>Catégorie prévue</t>
  </si>
  <si>
    <t>Entre</t>
  </si>
  <si>
    <t>et</t>
  </si>
  <si>
    <t>POUSSIN</t>
  </si>
  <si>
    <t>POUSSINE</t>
  </si>
  <si>
    <t>BENJAMIN</t>
  </si>
  <si>
    <t>10</t>
  </si>
  <si>
    <t>11</t>
  </si>
  <si>
    <t>BENJAMINE</t>
  </si>
  <si>
    <t>MINIME G</t>
  </si>
  <si>
    <t>12</t>
  </si>
  <si>
    <t>13</t>
  </si>
  <si>
    <t>MINIME F</t>
  </si>
  <si>
    <t>CADET</t>
  </si>
  <si>
    <t>CADETTE</t>
  </si>
  <si>
    <t>ESPOIR</t>
  </si>
  <si>
    <t>Catégories</t>
  </si>
  <si>
    <t>Merci d'enregistrer votre fichier en ajoutant votre nom de club à la fin</t>
  </si>
  <si>
    <t>Nom portée par l'équipe en fonction du thème</t>
  </si>
  <si>
    <t>JOYEUX</t>
  </si>
  <si>
    <t>Aide au remplissage</t>
  </si>
  <si>
    <t>Le responsable d'équipe s'engage à vérifier pour son équipe la véracité des informations fournies au gestionnaire de la compétition. Merci</t>
  </si>
  <si>
    <t>Challenge Catherine FRANCK</t>
  </si>
  <si>
    <t xml:space="preserve">à retourner à oxyjeunes@ffessm30.fr pour le </t>
  </si>
  <si>
    <t>Verif CACI  valide!</t>
  </si>
  <si>
    <t>Partie réservée à l'organisation du Challenge, 
merci de suivre les instructions</t>
  </si>
  <si>
    <t>Autorisation Photo/Vidéo</t>
  </si>
  <si>
    <t>SAISIR EN MAJUSCULES, merci</t>
  </si>
  <si>
    <t>SCHTROUMPF</t>
  </si>
  <si>
    <t>BENEVOLES / ENCADREMENT</t>
  </si>
  <si>
    <t>Niveau plongée</t>
  </si>
  <si>
    <t>Nombre envisagé</t>
  </si>
  <si>
    <t>Si plongeur sous-marin</t>
  </si>
  <si>
    <t>LE GRAU DU ROI</t>
  </si>
  <si>
    <t>ESPOIR G</t>
  </si>
  <si>
    <t>ESPOIR F</t>
  </si>
  <si>
    <t>M/F</t>
  </si>
  <si>
    <t>OUI/NON</t>
  </si>
  <si>
    <t>NE PAS REMPLIR LES ZONES EN VIOLET</t>
  </si>
  <si>
    <t>Taille Tshirt</t>
  </si>
  <si>
    <t>NOM PRÉNOM</t>
  </si>
  <si>
    <t>CATÉGORIE</t>
  </si>
  <si>
    <t>Adresse email :</t>
  </si>
  <si>
    <t>CLUB</t>
  </si>
  <si>
    <t>SEXE</t>
  </si>
  <si>
    <t>DDN</t>
  </si>
  <si>
    <t>10 novembre, délai de rigueur</t>
  </si>
  <si>
    <t>Le jeune participant doit impérativement être couvert pour la résponsabilité civile dans le cadre de sa pratique fédérale.</t>
  </si>
  <si>
    <t>Datant de moins d'un an.</t>
  </si>
  <si>
    <t>Le responsable d'équipe sera sollicité pour gérer les comportements des jeunes en surface : vers le respect et le fair-play.</t>
  </si>
  <si>
    <t>Si vous souhaitez inscrire plus de 20 jeunes, merci d'insérer des lignes en sélectionnant la ligne du 20ème par un clic droit.</t>
  </si>
  <si>
    <t>Jeunes participant à l'arbitrage et/ou l'organisation du Jour-J.</t>
  </si>
  <si>
    <t>Filles et Garçons font partie de la même catégorie sans distinction.</t>
  </si>
  <si>
    <t>Nombre de jeunes inscrits :</t>
  </si>
  <si>
    <t>JEUNES OFFICIELS :</t>
  </si>
  <si>
    <t>Catégorie ESPOIR :</t>
  </si>
  <si>
    <t>N° de licence :</t>
  </si>
  <si>
    <t>Date Certificat médical :</t>
  </si>
  <si>
    <r>
      <t>Inscription_OxyjeunesGARD_annee_</t>
    </r>
    <r>
      <rPr>
        <b/>
        <i/>
        <sz val="12"/>
        <color indexed="10"/>
        <rFont val="Calibri (Corps)_x0000_"/>
      </rPr>
      <t>MONCLUB</t>
    </r>
    <r>
      <rPr>
        <i/>
        <sz val="12"/>
        <color indexed="8"/>
        <rFont val="Calibri (Corps)_x0000_"/>
      </rPr>
      <t>.xls</t>
    </r>
    <r>
      <rPr>
        <i/>
        <sz val="12"/>
        <color theme="1"/>
        <rFont val="Calibri (Corps)_x0000_"/>
      </rPr>
      <t>x</t>
    </r>
  </si>
  <si>
    <t>ex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</si>
</sst>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_ ;[Red]\-0\ "/>
  </numFmts>
  <fonts count="4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i/>
      <sz val="8"/>
      <color theme="0" tint="-0.34998626667073579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0"/>
      <color theme="8" tint="0.39997558519241921"/>
      <name val="Calibri"/>
      <family val="2"/>
    </font>
    <font>
      <b/>
      <sz val="12"/>
      <color rgb="FF0070C0"/>
      <name val="Calibri"/>
      <family val="2"/>
      <scheme val="minor"/>
    </font>
    <font>
      <b/>
      <sz val="12"/>
      <color rgb="FF0070C0"/>
      <name val="Calibri"/>
      <family val="2"/>
    </font>
    <font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6"/>
      <color rgb="FF0070C0"/>
      <name val="Calibri"/>
      <family val="2"/>
    </font>
    <font>
      <sz val="10"/>
      <color theme="1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4"/>
      <color rgb="FF0070C0"/>
      <name val="Calibri"/>
      <family val="2"/>
      <scheme val="minor"/>
    </font>
    <font>
      <b/>
      <sz val="4"/>
      <color rgb="FFC00000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u/>
      <sz val="4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i/>
      <sz val="8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8"/>
      <color rgb="FFC00000"/>
      <name val="Calibri"/>
      <family val="2"/>
    </font>
    <font>
      <b/>
      <sz val="12"/>
      <color theme="0" tint="-0.499984740745262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 (Corps)_x0000_"/>
    </font>
    <font>
      <i/>
      <sz val="12"/>
      <color theme="1"/>
      <name val="Calibri (Corps)_x0000_"/>
    </font>
    <font>
      <b/>
      <i/>
      <sz val="12"/>
      <color indexed="10"/>
      <name val="Calibri (Corps)_x0000_"/>
    </font>
    <font>
      <i/>
      <sz val="12"/>
      <color indexed="8"/>
      <name val="Calibri (Corps)_x0000_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3" fillId="0" borderId="0" xfId="0" applyFont="1"/>
    <xf numFmtId="0" fontId="5" fillId="0" borderId="0" xfId="0" applyFont="1" applyBorder="1"/>
    <xf numFmtId="0" fontId="14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Fill="1"/>
    <xf numFmtId="0" fontId="5" fillId="0" borderId="0" xfId="0" applyFont="1" applyFill="1" applyBorder="1"/>
    <xf numFmtId="0" fontId="11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0" fillId="0" borderId="13" xfId="0" applyBorder="1"/>
    <xf numFmtId="0" fontId="0" fillId="0" borderId="14" xfId="0" applyBorder="1"/>
    <xf numFmtId="0" fontId="5" fillId="0" borderId="13" xfId="0" applyFont="1" applyBorder="1"/>
    <xf numFmtId="0" fontId="5" fillId="0" borderId="0" xfId="0" applyFont="1" applyBorder="1" applyAlignment="1">
      <alignment horizontal="center"/>
    </xf>
    <xf numFmtId="0" fontId="5" fillId="0" borderId="14" xfId="0" applyFont="1" applyBorder="1"/>
    <xf numFmtId="0" fontId="0" fillId="0" borderId="15" xfId="0" applyBorder="1"/>
    <xf numFmtId="0" fontId="0" fillId="0" borderId="16" xfId="0" applyFill="1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0" fillId="0" borderId="0" xfId="0" applyFont="1" applyFill="1"/>
    <xf numFmtId="0" fontId="40" fillId="0" borderId="0" xfId="0" applyFont="1"/>
    <xf numFmtId="0" fontId="41" fillId="0" borderId="0" xfId="0" applyFont="1" applyFill="1"/>
    <xf numFmtId="0" fontId="0" fillId="0" borderId="3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7" fillId="5" borderId="15" xfId="0" applyFont="1" applyFill="1" applyBorder="1" applyAlignment="1" applyProtection="1">
      <alignment horizontal="center" vertical="center"/>
    </xf>
    <xf numFmtId="1" fontId="17" fillId="5" borderId="16" xfId="0" applyNumberFormat="1" applyFont="1" applyFill="1" applyBorder="1" applyAlignment="1" applyProtection="1">
      <alignment horizontal="center" vertical="center"/>
    </xf>
    <xf numFmtId="165" fontId="17" fillId="5" borderId="17" xfId="0" applyNumberFormat="1" applyFont="1" applyFill="1" applyBorder="1" applyAlignment="1" applyProtection="1">
      <alignment horizontal="left" vertical="center"/>
    </xf>
    <xf numFmtId="0" fontId="39" fillId="5" borderId="13" xfId="0" applyFont="1" applyFill="1" applyBorder="1" applyAlignment="1" applyProtection="1">
      <alignment horizontal="left" vertical="center"/>
    </xf>
    <xf numFmtId="1" fontId="17" fillId="5" borderId="0" xfId="0" applyNumberFormat="1" applyFont="1" applyFill="1" applyBorder="1" applyAlignment="1" applyProtection="1">
      <alignment horizontal="center" vertical="center"/>
    </xf>
    <xf numFmtId="165" fontId="17" fillId="5" borderId="14" xfId="0" applyNumberFormat="1" applyFont="1" applyFill="1" applyBorder="1" applyAlignment="1" applyProtection="1">
      <alignment horizontal="left" vertical="center"/>
    </xf>
    <xf numFmtId="0" fontId="39" fillId="5" borderId="15" xfId="0" applyFont="1" applyFill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 wrapText="1"/>
      <protection locked="0"/>
    </xf>
    <xf numFmtId="14" fontId="7" fillId="0" borderId="4" xfId="0" applyNumberFormat="1" applyFont="1" applyBorder="1" applyAlignment="1" applyProtection="1">
      <alignment horizontal="center" vertical="center" wrapText="1"/>
      <protection locked="0"/>
    </xf>
    <xf numFmtId="14" fontId="8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0" fontId="28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29" fillId="2" borderId="0" xfId="0" applyFont="1" applyFill="1" applyAlignment="1" applyProtection="1">
      <alignment horizontal="center" vertical="center"/>
    </xf>
    <xf numFmtId="0" fontId="21" fillId="0" borderId="0" xfId="0" applyFont="1" applyBorder="1" applyAlignment="1" applyProtection="1">
      <alignment horizontal="right" vertical="center"/>
    </xf>
    <xf numFmtId="0" fontId="21" fillId="0" borderId="0" xfId="0" applyFont="1" applyAlignment="1" applyProtection="1">
      <alignment horizontal="right" vertical="center"/>
    </xf>
    <xf numFmtId="0" fontId="6" fillId="0" borderId="35" xfId="0" applyFont="1" applyBorder="1" applyAlignment="1" applyProtection="1">
      <alignment horizontal="center" vertical="center"/>
    </xf>
    <xf numFmtId="0" fontId="6" fillId="5" borderId="37" xfId="0" applyFont="1" applyFill="1" applyBorder="1" applyAlignment="1" applyProtection="1">
      <alignment vertical="center"/>
    </xf>
    <xf numFmtId="0" fontId="16" fillId="2" borderId="0" xfId="0" applyFont="1" applyFill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6" fillId="5" borderId="40" xfId="0" applyFont="1" applyFill="1" applyBorder="1" applyAlignment="1" applyProtection="1">
      <alignment vertical="center"/>
    </xf>
    <xf numFmtId="0" fontId="6" fillId="3" borderId="36" xfId="0" applyFont="1" applyFill="1" applyBorder="1" applyAlignment="1" applyProtection="1">
      <alignment horizontal="center" vertical="center"/>
    </xf>
    <xf numFmtId="0" fontId="6" fillId="5" borderId="38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6" fillId="5" borderId="41" xfId="0" applyFont="1" applyFill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5" borderId="39" xfId="0" applyFont="1" applyFill="1" applyBorder="1" applyAlignment="1" applyProtection="1">
      <alignment vertical="center"/>
    </xf>
    <xf numFmtId="0" fontId="6" fillId="3" borderId="12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42" fillId="0" borderId="0" xfId="0" applyFont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/>
    </xf>
    <xf numFmtId="0" fontId="31" fillId="0" borderId="4" xfId="0" applyFont="1" applyBorder="1" applyAlignment="1" applyProtection="1">
      <alignment horizontal="center" vertical="center"/>
    </xf>
    <xf numFmtId="0" fontId="31" fillId="0" borderId="4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9" fillId="5" borderId="46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5" borderId="11" xfId="0" applyFont="1" applyFill="1" applyBorder="1" applyAlignment="1">
      <alignment vertical="center"/>
    </xf>
    <xf numFmtId="0" fontId="33" fillId="5" borderId="21" xfId="0" applyFont="1" applyFill="1" applyBorder="1" applyAlignment="1" applyProtection="1">
      <alignment horizontal="center" wrapText="1"/>
    </xf>
    <xf numFmtId="0" fontId="34" fillId="5" borderId="22" xfId="0" applyFont="1" applyFill="1" applyBorder="1" applyAlignment="1" applyProtection="1">
      <alignment horizontal="center" wrapText="1"/>
    </xf>
    <xf numFmtId="0" fontId="34" fillId="5" borderId="23" xfId="0" applyFont="1" applyFill="1" applyBorder="1" applyAlignment="1" applyProtection="1">
      <alignment horizontal="center" wrapText="1"/>
    </xf>
    <xf numFmtId="0" fontId="9" fillId="5" borderId="1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right" vertical="center" wrapText="1"/>
      <protection locked="0"/>
    </xf>
    <xf numFmtId="14" fontId="9" fillId="5" borderId="46" xfId="0" applyNumberFormat="1" applyFont="1" applyFill="1" applyBorder="1" applyAlignment="1">
      <alignment vertical="center"/>
    </xf>
    <xf numFmtId="0" fontId="9" fillId="5" borderId="46" xfId="0" applyFont="1" applyFill="1" applyBorder="1" applyAlignment="1">
      <alignment horizontal="center" vertical="center"/>
    </xf>
    <xf numFmtId="14" fontId="9" fillId="5" borderId="11" xfId="0" applyNumberFormat="1" applyFont="1" applyFill="1" applyBorder="1" applyAlignment="1">
      <alignment vertical="center"/>
    </xf>
    <xf numFmtId="14" fontId="9" fillId="5" borderId="1" xfId="0" applyNumberFormat="1" applyFont="1" applyFill="1" applyBorder="1" applyAlignment="1">
      <alignment vertical="center"/>
    </xf>
    <xf numFmtId="0" fontId="8" fillId="0" borderId="4" xfId="0" applyFont="1" applyBorder="1" applyAlignment="1" applyProtection="1">
      <alignment vertical="center" wrapText="1"/>
      <protection locked="0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43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4" fillId="0" borderId="0" xfId="0" applyFont="1" applyAlignment="1">
      <alignment horizontal="right"/>
    </xf>
    <xf numFmtId="0" fontId="43" fillId="0" borderId="0" xfId="0" applyFont="1" applyBorder="1" applyAlignment="1">
      <alignment horizontal="left" wrapText="1"/>
    </xf>
    <xf numFmtId="0" fontId="43" fillId="0" borderId="14" xfId="0" applyFont="1" applyBorder="1" applyAlignment="1">
      <alignment horizontal="left" wrapText="1"/>
    </xf>
    <xf numFmtId="0" fontId="36" fillId="0" borderId="0" xfId="0" applyFont="1" applyAlignment="1">
      <alignment horizontal="left" vertical="center"/>
    </xf>
    <xf numFmtId="0" fontId="45" fillId="0" borderId="0" xfId="0" applyFont="1" applyAlignment="1">
      <alignment horizontal="left"/>
    </xf>
    <xf numFmtId="0" fontId="10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0" fontId="37" fillId="4" borderId="0" xfId="0" applyFont="1" applyFill="1" applyAlignment="1">
      <alignment horizontal="center" vertical="center"/>
    </xf>
    <xf numFmtId="0" fontId="25" fillId="2" borderId="0" xfId="0" applyFont="1" applyFill="1" applyAlignment="1" applyProtection="1">
      <alignment horizontal="center" vertical="center"/>
    </xf>
    <xf numFmtId="0" fontId="38" fillId="5" borderId="21" xfId="0" applyFont="1" applyFill="1" applyBorder="1" applyAlignment="1" applyProtection="1">
      <alignment horizontal="center" vertical="center" wrapText="1"/>
    </xf>
    <xf numFmtId="0" fontId="38" fillId="5" borderId="22" xfId="0" applyFont="1" applyFill="1" applyBorder="1" applyAlignment="1" applyProtection="1">
      <alignment horizontal="center" vertical="center" wrapText="1"/>
    </xf>
    <xf numFmtId="0" fontId="38" fillId="5" borderId="23" xfId="0" applyFont="1" applyFill="1" applyBorder="1" applyAlignment="1" applyProtection="1">
      <alignment horizontal="center" vertical="center" wrapText="1"/>
    </xf>
    <xf numFmtId="0" fontId="38" fillId="5" borderId="13" xfId="0" applyFont="1" applyFill="1" applyBorder="1" applyAlignment="1" applyProtection="1">
      <alignment horizontal="center" vertical="center" wrapText="1"/>
    </xf>
    <xf numFmtId="0" fontId="38" fillId="5" borderId="0" xfId="0" applyFont="1" applyFill="1" applyBorder="1" applyAlignment="1" applyProtection="1">
      <alignment horizontal="center" vertical="center" wrapText="1"/>
    </xf>
    <xf numFmtId="0" fontId="38" fillId="5" borderId="14" xfId="0" applyFont="1" applyFill="1" applyBorder="1" applyAlignment="1" applyProtection="1">
      <alignment horizontal="center" vertical="center" wrapText="1"/>
    </xf>
    <xf numFmtId="0" fontId="38" fillId="5" borderId="15" xfId="0" applyFont="1" applyFill="1" applyBorder="1" applyAlignment="1" applyProtection="1">
      <alignment horizontal="center" vertical="center" wrapText="1"/>
    </xf>
    <xf numFmtId="0" fontId="38" fillId="5" borderId="16" xfId="0" applyFont="1" applyFill="1" applyBorder="1" applyAlignment="1" applyProtection="1">
      <alignment horizontal="center" vertical="center" wrapText="1"/>
    </xf>
    <xf numFmtId="0" fontId="38" fillId="5" borderId="17" xfId="0" applyFont="1" applyFill="1" applyBorder="1" applyAlignment="1" applyProtection="1">
      <alignment horizontal="center" vertical="center" wrapText="1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18" fillId="4" borderId="0" xfId="0" applyFont="1" applyFill="1" applyAlignment="1" applyProtection="1">
      <alignment horizontal="center" vertical="center" wrapText="1"/>
    </xf>
    <xf numFmtId="0" fontId="18" fillId="2" borderId="0" xfId="0" applyFont="1" applyFill="1" applyAlignment="1" applyProtection="1">
      <alignment horizontal="center" vertical="center" wrapText="1"/>
    </xf>
    <xf numFmtId="0" fontId="26" fillId="2" borderId="0" xfId="0" applyFont="1" applyFill="1" applyAlignment="1" applyProtection="1">
      <alignment horizontal="center" vertical="center"/>
    </xf>
    <xf numFmtId="0" fontId="29" fillId="2" borderId="0" xfId="0" applyFont="1" applyFill="1" applyAlignment="1" applyProtection="1">
      <alignment horizontal="center" vertical="center"/>
    </xf>
    <xf numFmtId="164" fontId="25" fillId="4" borderId="0" xfId="0" applyNumberFormat="1" applyFont="1" applyFill="1" applyAlignment="1" applyProtection="1">
      <alignment horizontal="center" vertical="center"/>
    </xf>
    <xf numFmtId="0" fontId="25" fillId="4" borderId="0" xfId="0" applyFont="1" applyFill="1" applyAlignment="1" applyProtection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4.9989318521683403E-2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22225</xdr:rowOff>
    </xdr:from>
    <xdr:to>
      <xdr:col>1</xdr:col>
      <xdr:colOff>1187450</xdr:colOff>
      <xdr:row>4</xdr:row>
      <xdr:rowOff>57150</xdr:rowOff>
    </xdr:to>
    <xdr:pic>
      <xdr:nvPicPr>
        <xdr:cNvPr id="1096" name="Image 3">
          <a:extLst>
            <a:ext uri="{FF2B5EF4-FFF2-40B4-BE49-F238E27FC236}">
              <a16:creationId xmlns:a16="http://schemas.microsoft.com/office/drawing/2014/main" id="{0EBC260B-7410-47B3-B029-3FC2BD3AE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54" t="25325" r="13724" b="25974"/>
        <a:stretch>
          <a:fillRect/>
        </a:stretch>
      </xdr:blipFill>
      <xdr:spPr bwMode="auto">
        <a:xfrm>
          <a:off x="73025" y="22225"/>
          <a:ext cx="1368425" cy="106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9"/>
  <sheetViews>
    <sheetView workbookViewId="0">
      <selection activeCell="V11" sqref="V11"/>
    </sheetView>
  </sheetViews>
  <sheetFormatPr baseColWidth="10" defaultRowHeight="15"/>
  <cols>
    <col min="1" max="1" width="2.28515625" customWidth="1"/>
    <col min="2" max="2" width="7.140625" customWidth="1"/>
    <col min="3" max="3" width="23.7109375" style="18" customWidth="1"/>
    <col min="4" max="4" width="1.85546875" style="18" customWidth="1"/>
    <col min="9" max="9" width="9" customWidth="1"/>
    <col min="10" max="10" width="15.7109375" customWidth="1"/>
    <col min="11" max="12" width="6" style="2" customWidth="1"/>
    <col min="15" max="15" width="2.28515625" customWidth="1"/>
  </cols>
  <sheetData>
    <row r="1" spans="2:15" ht="47.25" thickBot="1">
      <c r="B1" s="164" t="s">
        <v>34</v>
      </c>
      <c r="C1" s="164"/>
      <c r="D1" s="164"/>
      <c r="E1" s="164"/>
      <c r="F1" s="164"/>
      <c r="G1" s="164"/>
      <c r="H1" s="164"/>
      <c r="J1" s="17" t="s">
        <v>33</v>
      </c>
      <c r="K1" s="5" t="s">
        <v>18</v>
      </c>
      <c r="L1" s="5" t="s">
        <v>19</v>
      </c>
      <c r="M1" s="167">
        <v>2022</v>
      </c>
      <c r="N1" s="167"/>
      <c r="O1" s="16"/>
    </row>
    <row r="2" spans="2:15" ht="15.75">
      <c r="B2" s="145" t="s">
        <v>76</v>
      </c>
      <c r="C2" s="149" t="s">
        <v>75</v>
      </c>
      <c r="D2" s="149"/>
      <c r="E2" s="149"/>
      <c r="F2" s="149"/>
      <c r="G2" s="149"/>
      <c r="H2" s="149"/>
      <c r="J2" s="8" t="s">
        <v>20</v>
      </c>
      <c r="K2" s="156">
        <v>8</v>
      </c>
      <c r="L2" s="156">
        <v>9</v>
      </c>
      <c r="M2" s="157">
        <f>$M$1-K2</f>
        <v>2014</v>
      </c>
      <c r="N2" s="158">
        <f>$M$1-L2</f>
        <v>2013</v>
      </c>
    </row>
    <row r="3" spans="2:15" ht="15.75">
      <c r="J3" s="9" t="s">
        <v>21</v>
      </c>
      <c r="K3" s="151"/>
      <c r="L3" s="151"/>
      <c r="M3" s="153"/>
      <c r="N3" s="155"/>
    </row>
    <row r="4" spans="2:15" ht="15.75">
      <c r="J4" s="10" t="s">
        <v>22</v>
      </c>
      <c r="K4" s="159" t="s">
        <v>23</v>
      </c>
      <c r="L4" s="159" t="s">
        <v>24</v>
      </c>
      <c r="M4" s="165">
        <f>$M$1-K4</f>
        <v>2012</v>
      </c>
      <c r="N4" s="166">
        <f>$M$1-L4</f>
        <v>2011</v>
      </c>
    </row>
    <row r="5" spans="2:15" ht="15.75">
      <c r="C5" s="18" t="s">
        <v>44</v>
      </c>
      <c r="J5" s="9" t="s">
        <v>25</v>
      </c>
      <c r="K5" s="160"/>
      <c r="L5" s="160"/>
      <c r="M5" s="153"/>
      <c r="N5" s="155"/>
    </row>
    <row r="6" spans="2:15" ht="15.75">
      <c r="J6" s="10" t="s">
        <v>26</v>
      </c>
      <c r="K6" s="159" t="s">
        <v>27</v>
      </c>
      <c r="L6" s="159" t="s">
        <v>28</v>
      </c>
      <c r="M6" s="165">
        <f>$M$1-K6</f>
        <v>2010</v>
      </c>
      <c r="N6" s="166">
        <f>$M$1-L6</f>
        <v>2009</v>
      </c>
    </row>
    <row r="7" spans="2:15" ht="15.75">
      <c r="C7" s="55" t="s">
        <v>55</v>
      </c>
      <c r="D7" s="53"/>
      <c r="E7" s="54"/>
      <c r="J7" s="9" t="s">
        <v>29</v>
      </c>
      <c r="K7" s="160"/>
      <c r="L7" s="160"/>
      <c r="M7" s="153"/>
      <c r="N7" s="155"/>
    </row>
    <row r="8" spans="2:15" ht="15.75">
      <c r="J8" s="10" t="s">
        <v>30</v>
      </c>
      <c r="K8" s="150">
        <v>14</v>
      </c>
      <c r="L8" s="150">
        <v>15</v>
      </c>
      <c r="M8" s="152">
        <f>$M$1-K8</f>
        <v>2008</v>
      </c>
      <c r="N8" s="154">
        <f>$M$1-L8</f>
        <v>2007</v>
      </c>
    </row>
    <row r="9" spans="2:15" ht="15.75">
      <c r="J9" s="9" t="s">
        <v>31</v>
      </c>
      <c r="K9" s="151"/>
      <c r="L9" s="151"/>
      <c r="M9" s="153"/>
      <c r="N9" s="155"/>
    </row>
    <row r="10" spans="2:15" ht="16.5" thickBot="1">
      <c r="J10" s="11" t="s">
        <v>32</v>
      </c>
      <c r="K10" s="4">
        <v>16</v>
      </c>
      <c r="L10" s="4">
        <v>18</v>
      </c>
      <c r="M10" s="6">
        <f>$M$1-K10</f>
        <v>2006</v>
      </c>
      <c r="N10" s="7">
        <f>$M$1-L10</f>
        <v>2004</v>
      </c>
    </row>
    <row r="11" spans="2:15" ht="18.75">
      <c r="B11" s="148" t="s">
        <v>37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</row>
    <row r="12" spans="2:15" s="3" customFormat="1" ht="6.75">
      <c r="B12" s="32"/>
      <c r="C12" s="33"/>
      <c r="D12" s="33"/>
      <c r="E12" s="32"/>
      <c r="F12" s="32"/>
      <c r="G12" s="32"/>
      <c r="H12" s="32"/>
      <c r="I12" s="32"/>
      <c r="J12" s="32"/>
      <c r="K12" s="34"/>
      <c r="L12" s="34"/>
      <c r="M12" s="32"/>
      <c r="N12" s="32"/>
    </row>
    <row r="13" spans="2:15" ht="15.75">
      <c r="B13" s="35"/>
      <c r="C13" s="36" t="s">
        <v>11</v>
      </c>
      <c r="D13" s="36"/>
      <c r="E13" s="143" t="s">
        <v>35</v>
      </c>
      <c r="F13" s="35"/>
      <c r="G13" s="35"/>
      <c r="H13" s="35"/>
      <c r="I13" s="35"/>
      <c r="J13" s="35"/>
      <c r="K13" s="37"/>
      <c r="L13" s="37"/>
      <c r="M13" s="35"/>
      <c r="N13" s="35"/>
    </row>
    <row r="14" spans="2:15" s="3" customFormat="1" ht="15.75">
      <c r="B14" s="32"/>
      <c r="C14" s="33"/>
      <c r="D14" s="33"/>
      <c r="E14" s="143"/>
      <c r="F14" s="32"/>
      <c r="G14" s="32"/>
      <c r="H14" s="32"/>
      <c r="I14" s="32"/>
      <c r="J14" s="32"/>
      <c r="K14" s="34"/>
      <c r="L14" s="34"/>
      <c r="M14" s="32"/>
      <c r="N14" s="32"/>
    </row>
    <row r="15" spans="2:15" ht="15.75">
      <c r="B15" s="35"/>
      <c r="C15" s="36" t="s">
        <v>13</v>
      </c>
      <c r="D15" s="36"/>
      <c r="E15" s="143" t="s">
        <v>66</v>
      </c>
      <c r="F15" s="35"/>
      <c r="G15" s="35"/>
      <c r="H15" s="35"/>
      <c r="I15" s="35"/>
      <c r="J15" s="35"/>
      <c r="K15" s="37"/>
      <c r="L15" s="37"/>
      <c r="M15" s="35"/>
      <c r="N15" s="35"/>
    </row>
    <row r="16" spans="2:15" s="3" customFormat="1" ht="15.75">
      <c r="B16" s="32"/>
      <c r="C16" s="38"/>
      <c r="D16" s="38"/>
      <c r="E16" s="143"/>
      <c r="F16" s="32"/>
      <c r="G16" s="32"/>
      <c r="H16" s="32"/>
      <c r="I16" s="32"/>
      <c r="J16" s="32"/>
      <c r="K16" s="34"/>
      <c r="L16" s="34"/>
      <c r="M16" s="32"/>
      <c r="N16" s="32"/>
    </row>
    <row r="17" spans="2:15" ht="15.75">
      <c r="B17" s="35"/>
      <c r="C17" s="36" t="s">
        <v>70</v>
      </c>
      <c r="D17" s="36"/>
      <c r="E17" s="143" t="s">
        <v>67</v>
      </c>
      <c r="F17" s="35"/>
      <c r="G17" s="35"/>
      <c r="H17" s="35"/>
      <c r="I17" s="35"/>
      <c r="J17" s="35"/>
      <c r="K17" s="37"/>
      <c r="L17" s="37"/>
      <c r="M17" s="35"/>
      <c r="N17" s="35"/>
    </row>
    <row r="18" spans="2:15" s="3" customFormat="1" ht="15.75">
      <c r="B18" s="32"/>
      <c r="C18" s="38"/>
      <c r="D18" s="38"/>
      <c r="E18" s="143"/>
      <c r="F18" s="32"/>
      <c r="G18" s="32"/>
      <c r="H18" s="32"/>
      <c r="I18" s="32"/>
      <c r="J18" s="32"/>
      <c r="K18" s="34"/>
      <c r="L18" s="34"/>
      <c r="M18" s="32"/>
      <c r="N18" s="32"/>
    </row>
    <row r="19" spans="2:15" ht="15.75">
      <c r="B19" s="35"/>
      <c r="C19" s="39" t="s">
        <v>71</v>
      </c>
      <c r="D19" s="39"/>
      <c r="E19" s="144" t="s">
        <v>68</v>
      </c>
      <c r="F19" s="40"/>
      <c r="G19" s="35"/>
      <c r="H19" s="35"/>
      <c r="I19" s="35"/>
      <c r="J19" s="35"/>
      <c r="K19" s="37"/>
      <c r="L19" s="37"/>
      <c r="M19" s="35"/>
      <c r="N19" s="35"/>
    </row>
    <row r="20" spans="2:15" ht="15.75">
      <c r="B20" s="35"/>
      <c r="C20" s="39"/>
      <c r="D20" s="39"/>
      <c r="E20" s="144"/>
      <c r="F20" s="40"/>
      <c r="G20" s="35"/>
      <c r="H20" s="35"/>
      <c r="I20" s="35"/>
      <c r="J20" s="35"/>
      <c r="K20" s="37"/>
      <c r="L20" s="37"/>
      <c r="M20" s="35"/>
      <c r="N20" s="35"/>
    </row>
    <row r="21" spans="2:15" ht="15.75">
      <c r="B21" s="35"/>
      <c r="C21" s="41" t="s">
        <v>72</v>
      </c>
      <c r="D21" s="41"/>
      <c r="E21" s="144" t="s">
        <v>69</v>
      </c>
      <c r="F21" s="40"/>
      <c r="G21" s="35"/>
      <c r="H21" s="35"/>
      <c r="I21" s="35"/>
      <c r="J21" s="35"/>
      <c r="K21" s="37"/>
      <c r="L21" s="37"/>
      <c r="M21" s="35"/>
      <c r="N21" s="35"/>
    </row>
    <row r="22" spans="2:15" s="3" customFormat="1" ht="6.75">
      <c r="B22" s="32"/>
      <c r="C22" s="38"/>
      <c r="D22" s="38"/>
      <c r="E22" s="32"/>
      <c r="F22" s="32"/>
      <c r="G22" s="32"/>
      <c r="H22" s="32"/>
      <c r="I22" s="32"/>
      <c r="J22" s="32"/>
      <c r="K22" s="34"/>
      <c r="L22" s="34"/>
      <c r="M22" s="32"/>
      <c r="N22" s="32"/>
    </row>
    <row r="23" spans="2:15" ht="62.1" customHeight="1">
      <c r="B23" s="161" t="s">
        <v>38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3"/>
      <c r="O23" s="14"/>
    </row>
    <row r="24" spans="2:15" s="3" customFormat="1" ht="14.1" customHeight="1">
      <c r="B24" s="137"/>
      <c r="C24" s="138"/>
      <c r="D24" s="138"/>
      <c r="E24" s="139"/>
      <c r="F24" s="139"/>
      <c r="G24" s="139"/>
      <c r="H24" s="139"/>
      <c r="I24" s="139"/>
      <c r="J24" s="139"/>
      <c r="K24" s="139"/>
      <c r="L24" s="139"/>
      <c r="M24" s="139"/>
      <c r="N24" s="140"/>
    </row>
    <row r="25" spans="2:15" ht="14.1" customHeight="1">
      <c r="B25" s="22"/>
      <c r="C25" s="20" t="s">
        <v>73</v>
      </c>
      <c r="D25" s="20"/>
      <c r="E25" s="146" t="s">
        <v>64</v>
      </c>
      <c r="F25" s="146"/>
      <c r="G25" s="146"/>
      <c r="H25" s="146"/>
      <c r="I25" s="146"/>
      <c r="J25" s="146"/>
      <c r="K25" s="146"/>
      <c r="L25" s="146"/>
      <c r="M25" s="146"/>
      <c r="N25" s="147"/>
    </row>
    <row r="26" spans="2:15" s="3" customFormat="1" ht="14.1" customHeight="1">
      <c r="B26" s="24"/>
      <c r="C26" s="21"/>
      <c r="D26" s="21"/>
      <c r="E26" s="142"/>
      <c r="F26" s="15"/>
      <c r="G26" s="15"/>
      <c r="H26" s="15"/>
      <c r="I26" s="15"/>
      <c r="J26" s="15"/>
      <c r="K26" s="25"/>
      <c r="L26" s="25"/>
      <c r="M26" s="15"/>
      <c r="N26" s="26"/>
    </row>
    <row r="27" spans="2:15" ht="14.1" customHeight="1">
      <c r="B27" s="22"/>
      <c r="C27" s="20" t="s">
        <v>74</v>
      </c>
      <c r="D27" s="20"/>
      <c r="E27" s="141" t="s">
        <v>65</v>
      </c>
      <c r="F27" s="12"/>
      <c r="G27" s="12"/>
      <c r="H27" s="12"/>
      <c r="I27" s="12"/>
      <c r="J27" s="12"/>
      <c r="K27" s="13"/>
      <c r="L27" s="13"/>
      <c r="M27" s="12"/>
      <c r="N27" s="23"/>
    </row>
    <row r="28" spans="2:15" s="3" customFormat="1" ht="14.1" customHeight="1">
      <c r="B28" s="24"/>
      <c r="C28" s="19"/>
      <c r="D28" s="19"/>
      <c r="E28" s="15"/>
      <c r="F28" s="15"/>
      <c r="G28" s="15"/>
      <c r="H28" s="15"/>
      <c r="I28" s="15"/>
      <c r="J28" s="15"/>
      <c r="K28" s="25"/>
      <c r="L28" s="25"/>
      <c r="M28" s="15"/>
      <c r="N28" s="26"/>
    </row>
    <row r="29" spans="2:15" ht="14.1" customHeight="1">
      <c r="B29" s="27"/>
      <c r="C29" s="28"/>
      <c r="D29" s="28"/>
      <c r="E29" s="29"/>
      <c r="F29" s="29"/>
      <c r="G29" s="29"/>
      <c r="H29" s="29"/>
      <c r="I29" s="29"/>
      <c r="J29" s="29"/>
      <c r="K29" s="30"/>
      <c r="L29" s="30"/>
      <c r="M29" s="29"/>
      <c r="N29" s="31"/>
    </row>
  </sheetData>
  <sheetProtection algorithmName="SHA-512" hashValue="YHicsMt0qJGitekcBBHxlLet7zmdp50s0ZkFKujRvZ1yZLEoK0HgpTupv3FAXRU9y1cHC6azPdO9tpRb+ed2cA==" saltValue="68TXxuxNUWktMzeiJ1KEGA==" spinCount="100000" sheet="1" objects="1" scenarios="1" selectLockedCells="1"/>
  <mergeCells count="22">
    <mergeCell ref="B1:H1"/>
    <mergeCell ref="K6:K7"/>
    <mergeCell ref="L6:L7"/>
    <mergeCell ref="M6:M7"/>
    <mergeCell ref="N6:N7"/>
    <mergeCell ref="L4:L5"/>
    <mergeCell ref="M4:M5"/>
    <mergeCell ref="N4:N5"/>
    <mergeCell ref="M1:N1"/>
    <mergeCell ref="K2:K3"/>
    <mergeCell ref="E25:N25"/>
    <mergeCell ref="B11:N11"/>
    <mergeCell ref="C2:H2"/>
    <mergeCell ref="K8:K9"/>
    <mergeCell ref="L8:L9"/>
    <mergeCell ref="M8:M9"/>
    <mergeCell ref="N8:N9"/>
    <mergeCell ref="L2:L3"/>
    <mergeCell ref="M2:M3"/>
    <mergeCell ref="N2:N3"/>
    <mergeCell ref="K4:K5"/>
    <mergeCell ref="B23:N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3"/>
  <sheetViews>
    <sheetView tabSelected="1" zoomScaleNormal="100" workbookViewId="0">
      <selection activeCell="B30" sqref="B30"/>
    </sheetView>
  </sheetViews>
  <sheetFormatPr baseColWidth="10" defaultColWidth="9.140625" defaultRowHeight="15"/>
  <cols>
    <col min="1" max="1" width="3.28515625" style="35" customWidth="1"/>
    <col min="2" max="7" width="17.28515625" style="35" customWidth="1"/>
    <col min="8" max="9" width="17.140625" style="35" customWidth="1"/>
    <col min="10" max="10" width="1.85546875" style="35" customWidth="1"/>
    <col min="11" max="11" width="14.42578125" style="44" customWidth="1"/>
    <col min="12" max="12" width="13.28515625" style="45" customWidth="1"/>
    <col min="13" max="13" width="23.85546875" style="44" bestFit="1" customWidth="1"/>
    <col min="14" max="14" width="1.85546875" style="35" customWidth="1"/>
    <col min="15" max="15" width="21.85546875" style="35" customWidth="1"/>
    <col min="16" max="16" width="27.7109375" style="35" customWidth="1"/>
    <col min="17" max="17" width="12" style="35" customWidth="1"/>
    <col min="18" max="18" width="2" style="35" customWidth="1"/>
    <col min="19" max="19" width="10.42578125" style="35" bestFit="1" customWidth="1"/>
    <col min="20" max="20" width="7.28515625" style="35" customWidth="1"/>
    <col min="21" max="16384" width="9.140625" style="35"/>
  </cols>
  <sheetData>
    <row r="1" spans="1:17" ht="18.75">
      <c r="A1" s="83"/>
      <c r="B1" s="83"/>
      <c r="C1" s="168" t="s">
        <v>6</v>
      </c>
      <c r="D1" s="168"/>
      <c r="E1" s="168"/>
      <c r="F1" s="168"/>
      <c r="G1" s="168"/>
      <c r="H1" s="168"/>
      <c r="I1" s="168"/>
      <c r="J1" s="84"/>
      <c r="K1" s="85"/>
      <c r="L1" s="86"/>
      <c r="M1" s="85"/>
      <c r="N1" s="85"/>
      <c r="O1" s="44"/>
    </row>
    <row r="2" spans="1:17" ht="18.75">
      <c r="A2" s="84"/>
      <c r="B2" s="84"/>
      <c r="C2" s="185" t="s">
        <v>50</v>
      </c>
      <c r="D2" s="185"/>
      <c r="E2" s="185"/>
      <c r="F2" s="185"/>
      <c r="G2" s="185"/>
      <c r="H2" s="185"/>
      <c r="I2" s="185"/>
      <c r="J2" s="84"/>
      <c r="K2" s="85"/>
      <c r="L2" s="86"/>
      <c r="M2" s="85"/>
      <c r="N2" s="85"/>
      <c r="O2" s="44"/>
    </row>
    <row r="3" spans="1:17" ht="18.75">
      <c r="A3" s="84"/>
      <c r="B3" s="84"/>
      <c r="C3" s="184">
        <v>44905</v>
      </c>
      <c r="D3" s="184"/>
      <c r="E3" s="184"/>
      <c r="F3" s="184"/>
      <c r="G3" s="184"/>
      <c r="H3" s="184"/>
      <c r="I3" s="184"/>
      <c r="J3" s="84"/>
      <c r="K3" s="85"/>
      <c r="L3" s="86"/>
      <c r="M3" s="85"/>
      <c r="N3" s="85"/>
      <c r="O3" s="44"/>
    </row>
    <row r="4" spans="1:17" ht="23.25">
      <c r="A4" s="84"/>
      <c r="B4" s="84"/>
      <c r="C4" s="182" t="s">
        <v>39</v>
      </c>
      <c r="D4" s="182"/>
      <c r="E4" s="182"/>
      <c r="F4" s="182"/>
      <c r="G4" s="182"/>
      <c r="H4" s="182"/>
      <c r="I4" s="182"/>
      <c r="J4" s="84"/>
      <c r="K4" s="85"/>
      <c r="L4" s="86"/>
      <c r="M4" s="85"/>
      <c r="N4" s="85"/>
      <c r="O4" s="44"/>
    </row>
    <row r="5" spans="1:17" s="43" customFormat="1" ht="15.75" customHeight="1">
      <c r="A5" s="84"/>
      <c r="B5" s="84"/>
      <c r="C5" s="181" t="s">
        <v>40</v>
      </c>
      <c r="D5" s="181"/>
      <c r="E5" s="181"/>
      <c r="F5" s="181"/>
      <c r="G5" s="181"/>
      <c r="H5" s="181"/>
      <c r="I5" s="181"/>
      <c r="J5" s="84"/>
      <c r="K5" s="85"/>
      <c r="L5" s="86"/>
      <c r="M5" s="85"/>
      <c r="N5" s="85"/>
      <c r="O5" s="44"/>
    </row>
    <row r="6" spans="1:17" s="43" customFormat="1" ht="15.75" customHeight="1">
      <c r="A6" s="84"/>
      <c r="B6" s="84"/>
      <c r="C6" s="180" t="s">
        <v>63</v>
      </c>
      <c r="D6" s="180"/>
      <c r="E6" s="180"/>
      <c r="F6" s="180"/>
      <c r="G6" s="180"/>
      <c r="H6" s="180"/>
      <c r="I6" s="180"/>
      <c r="J6" s="84"/>
      <c r="K6" s="85"/>
      <c r="L6" s="86"/>
      <c r="M6" s="85"/>
      <c r="N6" s="85"/>
      <c r="O6" s="44"/>
    </row>
    <row r="7" spans="1:17">
      <c r="A7" s="84"/>
      <c r="B7" s="87" t="s">
        <v>5</v>
      </c>
      <c r="C7" s="87"/>
      <c r="D7" s="87"/>
      <c r="E7" s="87"/>
      <c r="F7" s="87"/>
      <c r="G7" s="87"/>
      <c r="H7" s="87"/>
      <c r="I7" s="87"/>
      <c r="J7" s="84"/>
      <c r="K7" s="85"/>
      <c r="L7" s="86"/>
      <c r="M7" s="85"/>
      <c r="N7" s="85"/>
      <c r="O7" s="44"/>
    </row>
    <row r="8" spans="1:17" s="32" customFormat="1">
      <c r="A8" s="84"/>
      <c r="B8" s="88"/>
      <c r="C8" s="88"/>
      <c r="D8" s="183"/>
      <c r="E8" s="183"/>
      <c r="F8" s="183"/>
      <c r="G8" s="183"/>
      <c r="H8" s="183"/>
      <c r="I8" s="89"/>
      <c r="J8" s="84"/>
      <c r="K8" s="85"/>
      <c r="L8" s="86"/>
      <c r="M8" s="85"/>
      <c r="N8" s="85"/>
      <c r="O8" s="44"/>
    </row>
    <row r="9" spans="1:17" ht="15.75">
      <c r="A9" s="84"/>
      <c r="B9" s="90" t="s">
        <v>12</v>
      </c>
      <c r="C9" s="178"/>
      <c r="D9" s="179"/>
      <c r="E9" s="91" t="s">
        <v>11</v>
      </c>
      <c r="F9" s="136"/>
      <c r="G9" s="131" t="s">
        <v>13</v>
      </c>
      <c r="H9" s="178"/>
      <c r="I9" s="179"/>
      <c r="J9" s="84"/>
      <c r="K9" s="85"/>
      <c r="L9" s="86"/>
      <c r="M9" s="85"/>
      <c r="N9" s="85"/>
      <c r="O9" s="44"/>
    </row>
    <row r="10" spans="1:17" ht="15.75">
      <c r="A10" s="84"/>
      <c r="B10" s="90"/>
      <c r="C10" s="129"/>
      <c r="D10" s="129"/>
      <c r="E10" s="91"/>
      <c r="F10" s="130"/>
      <c r="G10" s="91" t="s">
        <v>59</v>
      </c>
      <c r="H10" s="178"/>
      <c r="I10" s="179"/>
      <c r="J10" s="84"/>
      <c r="K10" s="85"/>
      <c r="L10" s="86"/>
      <c r="M10" s="85"/>
      <c r="N10" s="85"/>
      <c r="O10" s="44"/>
    </row>
    <row r="11" spans="1:17" s="32" customFormat="1" ht="15.75" thickBot="1">
      <c r="A11" s="84"/>
      <c r="B11" s="88"/>
      <c r="C11" s="88"/>
      <c r="D11" s="89"/>
      <c r="E11" s="89"/>
      <c r="F11" s="89"/>
      <c r="G11" s="89"/>
      <c r="H11" s="89"/>
      <c r="I11" s="89"/>
      <c r="J11" s="84"/>
      <c r="K11" s="85"/>
      <c r="L11" s="86"/>
      <c r="M11" s="85"/>
      <c r="N11" s="85"/>
      <c r="O11" s="44"/>
    </row>
    <row r="12" spans="1:17" s="42" customFormat="1">
      <c r="A12" s="84"/>
      <c r="B12" s="92" t="s">
        <v>20</v>
      </c>
      <c r="C12" s="93">
        <f>COUNTIF($K$19:$K$38,B12)</f>
        <v>0</v>
      </c>
      <c r="D12" s="94"/>
      <c r="E12" s="95" t="s">
        <v>26</v>
      </c>
      <c r="F12" s="93">
        <f>COUNTIF($K$19:$K$38,E12)</f>
        <v>0</v>
      </c>
      <c r="G12" s="94"/>
      <c r="H12" s="96" t="s">
        <v>51</v>
      </c>
      <c r="I12" s="97">
        <f>COUNTIF($K$19:$K$38,H12)</f>
        <v>0</v>
      </c>
      <c r="J12" s="84"/>
      <c r="K12" s="85"/>
      <c r="L12" s="86"/>
      <c r="M12" s="85"/>
      <c r="N12" s="85"/>
      <c r="O12" s="44"/>
    </row>
    <row r="13" spans="1:17" s="42" customFormat="1" ht="15" customHeight="1" thickBot="1">
      <c r="A13" s="84"/>
      <c r="B13" s="98" t="s">
        <v>21</v>
      </c>
      <c r="C13" s="99">
        <f>COUNTIF($K$19:$K$38,B13)</f>
        <v>0</v>
      </c>
      <c r="D13" s="94"/>
      <c r="E13" s="100" t="s">
        <v>29</v>
      </c>
      <c r="F13" s="99">
        <f>COUNTIF($K$19:$K$38,E13)</f>
        <v>0</v>
      </c>
      <c r="G13" s="94"/>
      <c r="H13" s="101" t="s">
        <v>52</v>
      </c>
      <c r="I13" s="102">
        <f>COUNTIF($K$19:$K$38,H13)</f>
        <v>0</v>
      </c>
      <c r="J13" s="84"/>
      <c r="K13" s="169" t="s">
        <v>42</v>
      </c>
      <c r="L13" s="170"/>
      <c r="M13" s="171"/>
      <c r="N13" s="103"/>
      <c r="O13" s="169" t="s">
        <v>42</v>
      </c>
      <c r="P13" s="170"/>
      <c r="Q13" s="171"/>
    </row>
    <row r="14" spans="1:17" s="42" customFormat="1">
      <c r="A14" s="84"/>
      <c r="B14" s="104" t="s">
        <v>22</v>
      </c>
      <c r="C14" s="99">
        <f>COUNTIF($K$19:$K$38,B14)</f>
        <v>0</v>
      </c>
      <c r="D14" s="94"/>
      <c r="E14" s="105" t="s">
        <v>30</v>
      </c>
      <c r="F14" s="99">
        <f>COUNTIF($K$19:$K$38,E14)</f>
        <v>0</v>
      </c>
      <c r="G14" s="94"/>
      <c r="H14" s="94"/>
      <c r="I14" s="94"/>
      <c r="J14" s="84"/>
      <c r="K14" s="172"/>
      <c r="L14" s="173"/>
      <c r="M14" s="174"/>
      <c r="N14" s="103"/>
      <c r="O14" s="172"/>
      <c r="P14" s="173"/>
      <c r="Q14" s="174"/>
    </row>
    <row r="15" spans="1:17" s="42" customFormat="1" ht="13.5" customHeight="1" thickBot="1">
      <c r="A15" s="84"/>
      <c r="B15" s="106" t="s">
        <v>25</v>
      </c>
      <c r="C15" s="107">
        <f>COUNTIF($K$19:$K$38,B15)</f>
        <v>0</v>
      </c>
      <c r="D15" s="94"/>
      <c r="E15" s="108" t="s">
        <v>31</v>
      </c>
      <c r="F15" s="107">
        <f>COUNTIF($K$19:$K$38,E15)</f>
        <v>0</v>
      </c>
      <c r="G15" s="94"/>
      <c r="H15" s="94"/>
      <c r="I15" s="94"/>
      <c r="J15" s="84"/>
      <c r="K15" s="175"/>
      <c r="L15" s="176"/>
      <c r="M15" s="177"/>
      <c r="N15" s="103"/>
      <c r="O15" s="175"/>
      <c r="P15" s="176"/>
      <c r="Q15" s="177"/>
    </row>
    <row r="16" spans="1:17" s="32" customFormat="1">
      <c r="A16" s="84"/>
      <c r="B16" s="88"/>
      <c r="C16" s="88"/>
      <c r="D16" s="88"/>
      <c r="E16" s="88"/>
      <c r="F16" s="88"/>
      <c r="G16" s="88"/>
      <c r="H16" s="88"/>
      <c r="I16" s="88"/>
      <c r="J16" s="84"/>
      <c r="K16"/>
      <c r="L16"/>
      <c r="M16"/>
      <c r="N16" s="109"/>
    </row>
    <row r="17" spans="1:20" ht="31.5">
      <c r="A17" s="84"/>
      <c r="B17" s="110" t="s">
        <v>0</v>
      </c>
      <c r="C17" s="110" t="s">
        <v>1</v>
      </c>
      <c r="D17" s="110" t="s">
        <v>2</v>
      </c>
      <c r="E17" s="110" t="s">
        <v>7</v>
      </c>
      <c r="F17" s="110" t="s">
        <v>4</v>
      </c>
      <c r="G17" s="110" t="s">
        <v>9</v>
      </c>
      <c r="H17" s="111" t="s">
        <v>10</v>
      </c>
      <c r="I17" s="111" t="s">
        <v>43</v>
      </c>
      <c r="J17" s="84"/>
      <c r="K17" s="124" t="s">
        <v>17</v>
      </c>
      <c r="L17" s="125" t="s">
        <v>16</v>
      </c>
      <c r="M17" s="126" t="s">
        <v>41</v>
      </c>
      <c r="N17" s="83"/>
      <c r="O17" s="186" t="s">
        <v>60</v>
      </c>
      <c r="P17" s="186" t="s">
        <v>57</v>
      </c>
      <c r="Q17" s="186" t="s">
        <v>58</v>
      </c>
      <c r="S17" s="186" t="s">
        <v>62</v>
      </c>
      <c r="T17" s="186" t="s">
        <v>61</v>
      </c>
    </row>
    <row r="18" spans="1:20" s="1" customFormat="1">
      <c r="A18" s="84"/>
      <c r="B18" s="112" t="s">
        <v>14</v>
      </c>
      <c r="C18" s="113" t="s">
        <v>45</v>
      </c>
      <c r="D18" s="113" t="s">
        <v>36</v>
      </c>
      <c r="E18" s="82">
        <v>40544</v>
      </c>
      <c r="F18" s="113" t="s">
        <v>53</v>
      </c>
      <c r="G18" s="82">
        <v>44816</v>
      </c>
      <c r="H18" s="114" t="s">
        <v>15</v>
      </c>
      <c r="I18" s="114" t="s">
        <v>54</v>
      </c>
      <c r="J18" s="84"/>
      <c r="K18" s="70"/>
      <c r="L18" s="71">
        <f>IF(ISBLANK(E18),"",IF(OR(YEAR($C$3)-YEAR(E18)&lt;8,YEAR($C$3)-YEAR(E18)&gt;18),"contacter l'organisateur!",YEAR($C$3)-YEAR(E18)))</f>
        <v>11</v>
      </c>
      <c r="M18" s="72" t="str">
        <f>IF(ISBLANK(G18),"",IF($C$3-G18&gt;365,"Vérifier la date ou refaire un CACI!","CACI valide, merci"))</f>
        <v>CACI valide, merci</v>
      </c>
      <c r="N18" s="115"/>
      <c r="O18" s="187"/>
      <c r="P18" s="187"/>
      <c r="Q18" s="187"/>
      <c r="S18" s="187"/>
      <c r="T18" s="187"/>
    </row>
    <row r="19" spans="1:20">
      <c r="A19" s="116">
        <v>1</v>
      </c>
      <c r="B19" s="77"/>
      <c r="C19" s="120"/>
      <c r="D19" s="120"/>
      <c r="E19" s="78"/>
      <c r="F19" s="77"/>
      <c r="G19" s="79"/>
      <c r="H19" s="80"/>
      <c r="I19" s="81"/>
      <c r="J19" s="84"/>
      <c r="K19" s="73" t="str">
        <f>IF(L19="","",IF(AND(OR(L19=8,L19=9),F19="M"),"POUSSIN",IF(AND(OR(L19=8,L19=9),F19="F"),"POUSSINE", IF(AND(OR(L19=10,L19=11),F19="M"),"BENJAMIN",IF(AND(OR(L19=10,L19=11),F19="F"),"BENJAMINE", IF(AND(OR(L19=12,L19=13),F19="M"),"MINIME G",IF(AND(OR(L19=12,L19=13),F19="F"),"MINIME F", IF(AND(OR(L19=14,L19=15),F19="M"),"CADET",IF(AND(OR(L19=14,L19=15),F19="F"),"CADETTE", IF(AND(OR(L19=16,L19=17,L19=18),F19="M"),"ESPOIR G",IF(AND(OR(L19=16,L19=17,L19=18),F19="F"),"ESPOIR F")))))))))))</f>
        <v/>
      </c>
      <c r="L19" s="74" t="str">
        <f>IF(ISBLANK(E19),"",IF(OR(YEAR($C$3)-YEAR(E19)&lt;8,YEAR($C$3)-YEAR(E19)&gt;18),"contacter l'organisateur!",YEAR($C$3)-YEAR(E19)))</f>
        <v/>
      </c>
      <c r="M19" s="75" t="str">
        <f>IF(ISBLANK(G19),"",IF($C$3-G19&gt;365,"Vérifier la date ou refaire un CACI!","CACI valide, merci"))</f>
        <v/>
      </c>
      <c r="N19" s="83"/>
      <c r="O19" s="123" t="str">
        <f>IF(B19="","",$C$9)</f>
        <v/>
      </c>
      <c r="P19" s="121" t="str">
        <f>CONCATENATE(C19," ",D19)</f>
        <v xml:space="preserve"> </v>
      </c>
      <c r="Q19" s="121" t="str">
        <f>K19</f>
        <v/>
      </c>
      <c r="S19" s="134" t="str">
        <f>IF(E19="","",E19)</f>
        <v/>
      </c>
      <c r="T19" s="127" t="str">
        <f>IF(F19="","",F19)</f>
        <v/>
      </c>
    </row>
    <row r="20" spans="1:20">
      <c r="A20" s="116">
        <v>2</v>
      </c>
      <c r="B20" s="77"/>
      <c r="C20" s="120"/>
      <c r="D20" s="120"/>
      <c r="E20" s="78"/>
      <c r="F20" s="77"/>
      <c r="G20" s="79"/>
      <c r="H20" s="80"/>
      <c r="I20" s="81"/>
      <c r="J20" s="84"/>
      <c r="K20" s="73" t="str">
        <f t="shared" ref="K20:K38" si="0">IF(L20="","",IF(AND(OR(L20=8,L20=9),F20="M"),"POUSSIN",IF(AND(OR(L20=8,L20=9),F20="F"),"POUSSINE", IF(AND(OR(L20=10,L20=11),F20="M"),"BENJAMIN",IF(AND(OR(L20=10,L20=11),F20="F"),"BENJAMINE", IF(AND(OR(L20=12,L20=13),F20="M"),"MINIME G",IF(AND(OR(L20=12,L20=13),F20="F"),"MINIME F", IF(AND(OR(L20=14,L20=15),F20="M"),"CADET",IF(AND(OR(L20=14,L20=15),F20="F"),"CADETTE", IF(AND(OR(L20=16,L20=17,L20=18),F20="M"),"ESPOIR G",IF(AND(OR(L20=16,L20=17,L20=18),F20="F"),"ESPOIR F")))))))))))</f>
        <v/>
      </c>
      <c r="L20" s="74" t="str">
        <f t="shared" ref="L20:L38" si="1">IF(ISBLANK(E20),"",IF(OR(YEAR($C$3)-YEAR(E20)&lt;8,YEAR($C$3)-YEAR(E20)&gt;18),"contacter l'organisateur!",YEAR($C$3)-YEAR(E20)))</f>
        <v/>
      </c>
      <c r="M20" s="75" t="str">
        <f t="shared" ref="M20:M38" si="2">IF(ISBLANK(G20),"",IF($C$3-G20&gt;365,"Vérifier la date ou refaire un CACI!","CACI valide, merci"))</f>
        <v/>
      </c>
      <c r="N20" s="83"/>
      <c r="O20" s="121" t="str">
        <f>IF(B20="","",$C$9)</f>
        <v/>
      </c>
      <c r="P20" s="121" t="str">
        <f t="shared" ref="P20:P38" si="3">CONCATENATE(C20," ",D20)</f>
        <v xml:space="preserve"> </v>
      </c>
      <c r="Q20" s="121" t="str">
        <f t="shared" ref="Q20:Q38" si="4">K20</f>
        <v/>
      </c>
      <c r="S20" s="132" t="str">
        <f t="shared" ref="S20:S38" si="5">IF(E20="","",E20)</f>
        <v/>
      </c>
      <c r="T20" s="133" t="str">
        <f t="shared" ref="T20:T38" si="6">IF(F20="","",F20)</f>
        <v/>
      </c>
    </row>
    <row r="21" spans="1:20">
      <c r="A21" s="116">
        <v>3</v>
      </c>
      <c r="B21" s="77"/>
      <c r="C21" s="120"/>
      <c r="D21" s="120"/>
      <c r="E21" s="78"/>
      <c r="F21" s="77"/>
      <c r="G21" s="79"/>
      <c r="H21" s="80"/>
      <c r="I21" s="81"/>
      <c r="J21" s="84"/>
      <c r="K21" s="73" t="str">
        <f t="shared" si="0"/>
        <v/>
      </c>
      <c r="L21" s="74" t="str">
        <f t="shared" si="1"/>
        <v/>
      </c>
      <c r="M21" s="75" t="str">
        <f t="shared" si="2"/>
        <v/>
      </c>
      <c r="N21" s="83"/>
      <c r="O21" s="121" t="str">
        <f t="shared" ref="O21:O36" si="7">IF(B21="","",$C$9)</f>
        <v/>
      </c>
      <c r="P21" s="121" t="str">
        <f t="shared" si="3"/>
        <v xml:space="preserve"> </v>
      </c>
      <c r="Q21" s="121" t="str">
        <f t="shared" si="4"/>
        <v/>
      </c>
      <c r="S21" s="132" t="str">
        <f t="shared" si="5"/>
        <v/>
      </c>
      <c r="T21" s="133" t="str">
        <f t="shared" si="6"/>
        <v/>
      </c>
    </row>
    <row r="22" spans="1:20">
      <c r="A22" s="116">
        <v>4</v>
      </c>
      <c r="B22" s="77"/>
      <c r="C22" s="120"/>
      <c r="D22" s="120"/>
      <c r="E22" s="78"/>
      <c r="F22" s="77"/>
      <c r="G22" s="79"/>
      <c r="H22" s="80"/>
      <c r="I22" s="81"/>
      <c r="J22" s="84"/>
      <c r="K22" s="73" t="str">
        <f t="shared" si="0"/>
        <v/>
      </c>
      <c r="L22" s="74" t="str">
        <f t="shared" si="1"/>
        <v/>
      </c>
      <c r="M22" s="75" t="str">
        <f t="shared" si="2"/>
        <v/>
      </c>
      <c r="N22" s="83"/>
      <c r="O22" s="121" t="str">
        <f t="shared" si="7"/>
        <v/>
      </c>
      <c r="P22" s="121" t="str">
        <f t="shared" si="3"/>
        <v xml:space="preserve"> </v>
      </c>
      <c r="Q22" s="121" t="str">
        <f t="shared" si="4"/>
        <v/>
      </c>
      <c r="S22" s="132" t="str">
        <f t="shared" si="5"/>
        <v/>
      </c>
      <c r="T22" s="133" t="str">
        <f t="shared" si="6"/>
        <v/>
      </c>
    </row>
    <row r="23" spans="1:20">
      <c r="A23" s="116">
        <v>5</v>
      </c>
      <c r="B23" s="77"/>
      <c r="C23" s="120"/>
      <c r="D23" s="120"/>
      <c r="E23" s="78"/>
      <c r="F23" s="77"/>
      <c r="G23" s="79"/>
      <c r="H23" s="80"/>
      <c r="I23" s="81"/>
      <c r="J23" s="84"/>
      <c r="K23" s="73" t="str">
        <f t="shared" si="0"/>
        <v/>
      </c>
      <c r="L23" s="74" t="str">
        <f t="shared" si="1"/>
        <v/>
      </c>
      <c r="M23" s="75" t="str">
        <f t="shared" si="2"/>
        <v/>
      </c>
      <c r="N23" s="83"/>
      <c r="O23" s="121" t="str">
        <f t="shared" si="7"/>
        <v/>
      </c>
      <c r="P23" s="121" t="str">
        <f t="shared" si="3"/>
        <v xml:space="preserve"> </v>
      </c>
      <c r="Q23" s="121" t="str">
        <f t="shared" si="4"/>
        <v/>
      </c>
      <c r="S23" s="132" t="str">
        <f t="shared" si="5"/>
        <v/>
      </c>
      <c r="T23" s="133" t="str">
        <f t="shared" si="6"/>
        <v/>
      </c>
    </row>
    <row r="24" spans="1:20">
      <c r="A24" s="116">
        <v>6</v>
      </c>
      <c r="B24" s="77"/>
      <c r="C24" s="120"/>
      <c r="D24" s="120"/>
      <c r="E24" s="78"/>
      <c r="F24" s="77"/>
      <c r="G24" s="79"/>
      <c r="H24" s="80"/>
      <c r="I24" s="81"/>
      <c r="J24" s="84"/>
      <c r="K24" s="73" t="str">
        <f t="shared" si="0"/>
        <v/>
      </c>
      <c r="L24" s="74" t="str">
        <f t="shared" si="1"/>
        <v/>
      </c>
      <c r="M24" s="75" t="str">
        <f t="shared" si="2"/>
        <v/>
      </c>
      <c r="N24" s="83"/>
      <c r="O24" s="121" t="str">
        <f t="shared" si="7"/>
        <v/>
      </c>
      <c r="P24" s="121" t="str">
        <f t="shared" si="3"/>
        <v xml:space="preserve"> </v>
      </c>
      <c r="Q24" s="121" t="str">
        <f t="shared" si="4"/>
        <v/>
      </c>
      <c r="S24" s="132" t="str">
        <f t="shared" si="5"/>
        <v/>
      </c>
      <c r="T24" s="133" t="str">
        <f t="shared" si="6"/>
        <v/>
      </c>
    </row>
    <row r="25" spans="1:20">
      <c r="A25" s="116">
        <v>7</v>
      </c>
      <c r="B25" s="77"/>
      <c r="C25" s="120"/>
      <c r="D25" s="120"/>
      <c r="E25" s="78"/>
      <c r="F25" s="77"/>
      <c r="G25" s="79"/>
      <c r="H25" s="80"/>
      <c r="I25" s="81"/>
      <c r="J25" s="84"/>
      <c r="K25" s="73" t="str">
        <f t="shared" si="0"/>
        <v/>
      </c>
      <c r="L25" s="74" t="str">
        <f t="shared" si="1"/>
        <v/>
      </c>
      <c r="M25" s="75" t="str">
        <f t="shared" si="2"/>
        <v/>
      </c>
      <c r="N25" s="83"/>
      <c r="O25" s="121" t="str">
        <f t="shared" si="7"/>
        <v/>
      </c>
      <c r="P25" s="121" t="str">
        <f t="shared" si="3"/>
        <v xml:space="preserve"> </v>
      </c>
      <c r="Q25" s="121" t="str">
        <f t="shared" si="4"/>
        <v/>
      </c>
      <c r="S25" s="132" t="str">
        <f t="shared" si="5"/>
        <v/>
      </c>
      <c r="T25" s="133" t="str">
        <f t="shared" si="6"/>
        <v/>
      </c>
    </row>
    <row r="26" spans="1:20">
      <c r="A26" s="116">
        <v>8</v>
      </c>
      <c r="B26" s="77"/>
      <c r="C26" s="120"/>
      <c r="D26" s="120"/>
      <c r="E26" s="78"/>
      <c r="F26" s="77"/>
      <c r="G26" s="79"/>
      <c r="H26" s="80"/>
      <c r="I26" s="81"/>
      <c r="J26" s="84"/>
      <c r="K26" s="73" t="str">
        <f t="shared" si="0"/>
        <v/>
      </c>
      <c r="L26" s="74" t="str">
        <f t="shared" si="1"/>
        <v/>
      </c>
      <c r="M26" s="75" t="str">
        <f t="shared" si="2"/>
        <v/>
      </c>
      <c r="N26" s="83"/>
      <c r="O26" s="121" t="str">
        <f t="shared" si="7"/>
        <v/>
      </c>
      <c r="P26" s="121" t="str">
        <f t="shared" si="3"/>
        <v xml:space="preserve"> </v>
      </c>
      <c r="Q26" s="121" t="str">
        <f t="shared" si="4"/>
        <v/>
      </c>
      <c r="S26" s="132" t="str">
        <f t="shared" si="5"/>
        <v/>
      </c>
      <c r="T26" s="133" t="str">
        <f t="shared" si="6"/>
        <v/>
      </c>
    </row>
    <row r="27" spans="1:20">
      <c r="A27" s="116">
        <v>9</v>
      </c>
      <c r="B27" s="77"/>
      <c r="C27" s="120"/>
      <c r="D27" s="120"/>
      <c r="E27" s="78"/>
      <c r="F27" s="77"/>
      <c r="G27" s="79"/>
      <c r="H27" s="80"/>
      <c r="I27" s="81"/>
      <c r="J27" s="84"/>
      <c r="K27" s="73" t="str">
        <f t="shared" si="0"/>
        <v/>
      </c>
      <c r="L27" s="74" t="str">
        <f t="shared" si="1"/>
        <v/>
      </c>
      <c r="M27" s="75" t="str">
        <f t="shared" si="2"/>
        <v/>
      </c>
      <c r="N27" s="83"/>
      <c r="O27" s="121" t="str">
        <f t="shared" si="7"/>
        <v/>
      </c>
      <c r="P27" s="121" t="str">
        <f t="shared" si="3"/>
        <v xml:space="preserve"> </v>
      </c>
      <c r="Q27" s="121" t="str">
        <f t="shared" si="4"/>
        <v/>
      </c>
      <c r="S27" s="132" t="str">
        <f t="shared" si="5"/>
        <v/>
      </c>
      <c r="T27" s="133" t="str">
        <f t="shared" si="6"/>
        <v/>
      </c>
    </row>
    <row r="28" spans="1:20">
      <c r="A28" s="116">
        <v>10</v>
      </c>
      <c r="B28" s="77"/>
      <c r="C28" s="120"/>
      <c r="D28" s="120"/>
      <c r="E28" s="78"/>
      <c r="F28" s="77"/>
      <c r="G28" s="79"/>
      <c r="H28" s="80"/>
      <c r="I28" s="81"/>
      <c r="J28" s="84"/>
      <c r="K28" s="73" t="str">
        <f t="shared" si="0"/>
        <v/>
      </c>
      <c r="L28" s="74" t="str">
        <f t="shared" si="1"/>
        <v/>
      </c>
      <c r="M28" s="75" t="str">
        <f t="shared" si="2"/>
        <v/>
      </c>
      <c r="N28" s="83"/>
      <c r="O28" s="121" t="str">
        <f t="shared" si="7"/>
        <v/>
      </c>
      <c r="P28" s="121" t="str">
        <f t="shared" si="3"/>
        <v xml:space="preserve"> </v>
      </c>
      <c r="Q28" s="121" t="str">
        <f t="shared" si="4"/>
        <v/>
      </c>
      <c r="S28" s="132" t="str">
        <f t="shared" si="5"/>
        <v/>
      </c>
      <c r="T28" s="133" t="str">
        <f t="shared" si="6"/>
        <v/>
      </c>
    </row>
    <row r="29" spans="1:20">
      <c r="A29" s="116">
        <v>11</v>
      </c>
      <c r="B29" s="77"/>
      <c r="C29" s="120"/>
      <c r="D29" s="120"/>
      <c r="E29" s="78"/>
      <c r="F29" s="77"/>
      <c r="G29" s="79"/>
      <c r="H29" s="80"/>
      <c r="I29" s="81"/>
      <c r="J29" s="84"/>
      <c r="K29" s="73" t="str">
        <f t="shared" si="0"/>
        <v/>
      </c>
      <c r="L29" s="74" t="str">
        <f t="shared" si="1"/>
        <v/>
      </c>
      <c r="M29" s="75" t="str">
        <f t="shared" si="2"/>
        <v/>
      </c>
      <c r="N29" s="83"/>
      <c r="O29" s="121" t="str">
        <f t="shared" si="7"/>
        <v/>
      </c>
      <c r="P29" s="121" t="str">
        <f t="shared" si="3"/>
        <v xml:space="preserve"> </v>
      </c>
      <c r="Q29" s="121" t="str">
        <f t="shared" si="4"/>
        <v/>
      </c>
      <c r="S29" s="132" t="str">
        <f t="shared" si="5"/>
        <v/>
      </c>
      <c r="T29" s="133" t="str">
        <f t="shared" si="6"/>
        <v/>
      </c>
    </row>
    <row r="30" spans="1:20">
      <c r="A30" s="116">
        <v>12</v>
      </c>
      <c r="B30" s="77"/>
      <c r="C30" s="120"/>
      <c r="D30" s="120"/>
      <c r="E30" s="78"/>
      <c r="F30" s="77"/>
      <c r="G30" s="79"/>
      <c r="H30" s="80"/>
      <c r="I30" s="81"/>
      <c r="J30" s="84"/>
      <c r="K30" s="73" t="str">
        <f t="shared" si="0"/>
        <v/>
      </c>
      <c r="L30" s="74" t="str">
        <f t="shared" si="1"/>
        <v/>
      </c>
      <c r="M30" s="75" t="str">
        <f t="shared" si="2"/>
        <v/>
      </c>
      <c r="N30" s="83"/>
      <c r="O30" s="121" t="str">
        <f t="shared" si="7"/>
        <v/>
      </c>
      <c r="P30" s="121" t="str">
        <f t="shared" si="3"/>
        <v xml:space="preserve"> </v>
      </c>
      <c r="Q30" s="121" t="str">
        <f t="shared" si="4"/>
        <v/>
      </c>
      <c r="S30" s="132" t="str">
        <f t="shared" si="5"/>
        <v/>
      </c>
      <c r="T30" s="133" t="str">
        <f t="shared" si="6"/>
        <v/>
      </c>
    </row>
    <row r="31" spans="1:20">
      <c r="A31" s="116">
        <v>13</v>
      </c>
      <c r="B31" s="77"/>
      <c r="C31" s="120"/>
      <c r="D31" s="120"/>
      <c r="E31" s="78"/>
      <c r="F31" s="77"/>
      <c r="G31" s="79"/>
      <c r="H31" s="80"/>
      <c r="I31" s="81"/>
      <c r="J31" s="84"/>
      <c r="K31" s="73" t="str">
        <f t="shared" si="0"/>
        <v/>
      </c>
      <c r="L31" s="74" t="str">
        <f t="shared" si="1"/>
        <v/>
      </c>
      <c r="M31" s="75" t="str">
        <f t="shared" si="2"/>
        <v/>
      </c>
      <c r="N31" s="83"/>
      <c r="O31" s="121" t="str">
        <f t="shared" si="7"/>
        <v/>
      </c>
      <c r="P31" s="121" t="str">
        <f t="shared" si="3"/>
        <v xml:space="preserve"> </v>
      </c>
      <c r="Q31" s="121" t="str">
        <f t="shared" si="4"/>
        <v/>
      </c>
      <c r="S31" s="132" t="str">
        <f t="shared" si="5"/>
        <v/>
      </c>
      <c r="T31" s="133" t="str">
        <f t="shared" si="6"/>
        <v/>
      </c>
    </row>
    <row r="32" spans="1:20">
      <c r="A32" s="116">
        <v>14</v>
      </c>
      <c r="B32" s="77"/>
      <c r="C32" s="120"/>
      <c r="D32" s="120"/>
      <c r="E32" s="78"/>
      <c r="F32" s="77"/>
      <c r="G32" s="79"/>
      <c r="H32" s="80"/>
      <c r="I32" s="81"/>
      <c r="J32" s="84"/>
      <c r="K32" s="73" t="str">
        <f t="shared" si="0"/>
        <v/>
      </c>
      <c r="L32" s="74" t="str">
        <f t="shared" si="1"/>
        <v/>
      </c>
      <c r="M32" s="75" t="str">
        <f t="shared" si="2"/>
        <v/>
      </c>
      <c r="N32" s="83"/>
      <c r="O32" s="121" t="str">
        <f t="shared" si="7"/>
        <v/>
      </c>
      <c r="P32" s="121" t="str">
        <f t="shared" si="3"/>
        <v xml:space="preserve"> </v>
      </c>
      <c r="Q32" s="121" t="str">
        <f t="shared" si="4"/>
        <v/>
      </c>
      <c r="S32" s="132" t="str">
        <f t="shared" si="5"/>
        <v/>
      </c>
      <c r="T32" s="133" t="str">
        <f t="shared" si="6"/>
        <v/>
      </c>
    </row>
    <row r="33" spans="1:20">
      <c r="A33" s="116">
        <v>15</v>
      </c>
      <c r="B33" s="77"/>
      <c r="C33" s="120"/>
      <c r="D33" s="120"/>
      <c r="E33" s="78"/>
      <c r="F33" s="77"/>
      <c r="G33" s="79"/>
      <c r="H33" s="80"/>
      <c r="I33" s="81"/>
      <c r="J33" s="84"/>
      <c r="K33" s="73" t="str">
        <f t="shared" si="0"/>
        <v/>
      </c>
      <c r="L33" s="74" t="str">
        <f t="shared" si="1"/>
        <v/>
      </c>
      <c r="M33" s="75" t="str">
        <f t="shared" si="2"/>
        <v/>
      </c>
      <c r="N33" s="83"/>
      <c r="O33" s="121" t="str">
        <f t="shared" si="7"/>
        <v/>
      </c>
      <c r="P33" s="121" t="str">
        <f t="shared" si="3"/>
        <v xml:space="preserve"> </v>
      </c>
      <c r="Q33" s="121" t="str">
        <f t="shared" si="4"/>
        <v/>
      </c>
      <c r="S33" s="132" t="str">
        <f t="shared" si="5"/>
        <v/>
      </c>
      <c r="T33" s="133" t="str">
        <f t="shared" si="6"/>
        <v/>
      </c>
    </row>
    <row r="34" spans="1:20">
      <c r="A34" s="116">
        <v>16</v>
      </c>
      <c r="B34" s="77"/>
      <c r="C34" s="120"/>
      <c r="D34" s="120"/>
      <c r="E34" s="78"/>
      <c r="F34" s="77"/>
      <c r="G34" s="79"/>
      <c r="H34" s="80"/>
      <c r="I34" s="81"/>
      <c r="J34" s="84"/>
      <c r="K34" s="73" t="str">
        <f t="shared" si="0"/>
        <v/>
      </c>
      <c r="L34" s="74" t="str">
        <f t="shared" si="1"/>
        <v/>
      </c>
      <c r="M34" s="75" t="str">
        <f t="shared" si="2"/>
        <v/>
      </c>
      <c r="N34" s="83"/>
      <c r="O34" s="121" t="str">
        <f t="shared" si="7"/>
        <v/>
      </c>
      <c r="P34" s="121" t="str">
        <f t="shared" si="3"/>
        <v xml:space="preserve"> </v>
      </c>
      <c r="Q34" s="121" t="str">
        <f t="shared" si="4"/>
        <v/>
      </c>
      <c r="S34" s="132" t="str">
        <f t="shared" si="5"/>
        <v/>
      </c>
      <c r="T34" s="133" t="str">
        <f t="shared" si="6"/>
        <v/>
      </c>
    </row>
    <row r="35" spans="1:20">
      <c r="A35" s="116">
        <v>17</v>
      </c>
      <c r="B35" s="77"/>
      <c r="C35" s="120"/>
      <c r="D35" s="120"/>
      <c r="E35" s="78"/>
      <c r="F35" s="77"/>
      <c r="G35" s="79"/>
      <c r="H35" s="80"/>
      <c r="I35" s="81"/>
      <c r="J35" s="84"/>
      <c r="K35" s="73" t="str">
        <f t="shared" si="0"/>
        <v/>
      </c>
      <c r="L35" s="74" t="str">
        <f t="shared" si="1"/>
        <v/>
      </c>
      <c r="M35" s="75" t="str">
        <f t="shared" si="2"/>
        <v/>
      </c>
      <c r="N35" s="83"/>
      <c r="O35" s="121" t="str">
        <f t="shared" si="7"/>
        <v/>
      </c>
      <c r="P35" s="121" t="str">
        <f t="shared" si="3"/>
        <v xml:space="preserve"> </v>
      </c>
      <c r="Q35" s="121" t="str">
        <f t="shared" si="4"/>
        <v/>
      </c>
      <c r="S35" s="132" t="str">
        <f t="shared" si="5"/>
        <v/>
      </c>
      <c r="T35" s="133" t="str">
        <f t="shared" si="6"/>
        <v/>
      </c>
    </row>
    <row r="36" spans="1:20">
      <c r="A36" s="116">
        <v>18</v>
      </c>
      <c r="B36" s="77"/>
      <c r="C36" s="120"/>
      <c r="D36" s="120"/>
      <c r="E36" s="78"/>
      <c r="F36" s="77"/>
      <c r="G36" s="79"/>
      <c r="H36" s="80"/>
      <c r="I36" s="81"/>
      <c r="J36" s="84"/>
      <c r="K36" s="73" t="str">
        <f t="shared" si="0"/>
        <v/>
      </c>
      <c r="L36" s="74" t="str">
        <f t="shared" si="1"/>
        <v/>
      </c>
      <c r="M36" s="75" t="str">
        <f t="shared" si="2"/>
        <v/>
      </c>
      <c r="N36" s="83"/>
      <c r="O36" s="121" t="str">
        <f t="shared" si="7"/>
        <v/>
      </c>
      <c r="P36" s="121" t="str">
        <f t="shared" si="3"/>
        <v xml:space="preserve"> </v>
      </c>
      <c r="Q36" s="121" t="str">
        <f t="shared" si="4"/>
        <v/>
      </c>
      <c r="S36" s="132" t="str">
        <f t="shared" si="5"/>
        <v/>
      </c>
      <c r="T36" s="133" t="str">
        <f t="shared" si="6"/>
        <v/>
      </c>
    </row>
    <row r="37" spans="1:20">
      <c r="A37" s="116">
        <v>19</v>
      </c>
      <c r="B37" s="77"/>
      <c r="C37" s="120"/>
      <c r="D37" s="120"/>
      <c r="E37" s="78"/>
      <c r="F37" s="77"/>
      <c r="G37" s="79"/>
      <c r="H37" s="80"/>
      <c r="I37" s="81"/>
      <c r="J37" s="84"/>
      <c r="K37" s="73" t="str">
        <f t="shared" si="0"/>
        <v/>
      </c>
      <c r="L37" s="74" t="str">
        <f t="shared" si="1"/>
        <v/>
      </c>
      <c r="M37" s="75" t="str">
        <f t="shared" si="2"/>
        <v/>
      </c>
      <c r="N37" s="83"/>
      <c r="O37" s="121" t="str">
        <f>IF(B37="","",$C$9)</f>
        <v/>
      </c>
      <c r="P37" s="121" t="str">
        <f t="shared" si="3"/>
        <v xml:space="preserve"> </v>
      </c>
      <c r="Q37" s="121" t="str">
        <f t="shared" si="4"/>
        <v/>
      </c>
      <c r="S37" s="132" t="str">
        <f t="shared" si="5"/>
        <v/>
      </c>
      <c r="T37" s="133" t="str">
        <f t="shared" si="6"/>
        <v/>
      </c>
    </row>
    <row r="38" spans="1:20">
      <c r="A38" s="116">
        <v>20</v>
      </c>
      <c r="B38" s="77"/>
      <c r="C38" s="120"/>
      <c r="D38" s="120"/>
      <c r="E38" s="78"/>
      <c r="F38" s="77"/>
      <c r="G38" s="79"/>
      <c r="H38" s="80"/>
      <c r="I38" s="81"/>
      <c r="J38" s="84"/>
      <c r="K38" s="76" t="str">
        <f t="shared" si="0"/>
        <v/>
      </c>
      <c r="L38" s="71" t="str">
        <f t="shared" si="1"/>
        <v/>
      </c>
      <c r="M38" s="72" t="str">
        <f t="shared" si="2"/>
        <v/>
      </c>
      <c r="N38" s="83"/>
      <c r="O38" s="122" t="str">
        <f>IF(B38="","",$C$9)</f>
        <v/>
      </c>
      <c r="P38" s="122" t="str">
        <f t="shared" si="3"/>
        <v xml:space="preserve"> </v>
      </c>
      <c r="Q38" s="122" t="str">
        <f t="shared" si="4"/>
        <v/>
      </c>
      <c r="S38" s="135" t="str">
        <f t="shared" si="5"/>
        <v/>
      </c>
      <c r="T38" s="128" t="str">
        <f t="shared" si="6"/>
        <v/>
      </c>
    </row>
    <row r="39" spans="1:20">
      <c r="A39" s="84"/>
      <c r="B39" s="83"/>
      <c r="C39" s="83"/>
      <c r="D39" s="83"/>
      <c r="E39" s="83"/>
      <c r="F39" s="83"/>
      <c r="G39" s="83"/>
      <c r="H39" s="83"/>
      <c r="I39" s="83"/>
      <c r="J39" s="83"/>
      <c r="K39" s="85"/>
      <c r="L39" s="86"/>
      <c r="M39" s="85"/>
      <c r="N39" s="83"/>
    </row>
    <row r="40" spans="1:20">
      <c r="A40" s="84"/>
      <c r="B40" s="117" t="s">
        <v>8</v>
      </c>
      <c r="C40" s="117"/>
      <c r="D40" s="117"/>
      <c r="E40" s="117"/>
      <c r="F40" s="117"/>
      <c r="G40" s="117"/>
      <c r="H40" s="83"/>
      <c r="I40" s="83"/>
      <c r="J40" s="83"/>
      <c r="K40" s="85"/>
      <c r="L40" s="86"/>
      <c r="M40" s="85"/>
      <c r="N40" s="83"/>
    </row>
    <row r="41" spans="1:20">
      <c r="A41" s="84"/>
      <c r="B41" s="118" t="s">
        <v>0</v>
      </c>
      <c r="C41" s="118" t="s">
        <v>1</v>
      </c>
      <c r="D41" s="118" t="s">
        <v>2</v>
      </c>
      <c r="E41" s="118" t="s">
        <v>3</v>
      </c>
      <c r="F41" s="118" t="s">
        <v>4</v>
      </c>
      <c r="G41" s="118" t="s">
        <v>10</v>
      </c>
      <c r="H41" s="83"/>
      <c r="I41" s="83"/>
      <c r="J41" s="83"/>
      <c r="K41" s="85"/>
      <c r="L41" s="86"/>
      <c r="M41" s="85"/>
      <c r="N41" s="83"/>
    </row>
    <row r="42" spans="1:20">
      <c r="A42" s="84">
        <v>1</v>
      </c>
      <c r="B42" s="119"/>
      <c r="C42" s="119"/>
      <c r="D42" s="119"/>
      <c r="E42" s="119"/>
      <c r="F42" s="119"/>
      <c r="G42" s="119"/>
      <c r="H42" s="83"/>
      <c r="I42" s="83"/>
      <c r="J42" s="83"/>
      <c r="K42" s="85"/>
      <c r="L42" s="86"/>
      <c r="M42" s="85"/>
      <c r="N42" s="83"/>
    </row>
    <row r="43" spans="1:20">
      <c r="A43" s="84">
        <v>2</v>
      </c>
      <c r="B43" s="119"/>
      <c r="C43" s="119"/>
      <c r="D43" s="119"/>
      <c r="E43" s="119"/>
      <c r="F43" s="119"/>
      <c r="G43" s="119"/>
      <c r="H43" s="83"/>
      <c r="I43" s="83"/>
      <c r="J43" s="83"/>
      <c r="K43" s="85"/>
      <c r="L43" s="86"/>
      <c r="M43" s="85"/>
      <c r="N43" s="83"/>
    </row>
  </sheetData>
  <sheetProtection algorithmName="SHA-512" hashValue="tmwciwr2qWGH0VnK9tBvEItTrZOIYlstLHGrYYp3TusZomnN0BAO/nUoDWIK8YzFPxj2BBrgMiedqDBzMULthw==" saltValue="nIfICC0MR88LjAjoPjtGmw==" spinCount="100000" sheet="1" objects="1" scenarios="1" selectLockedCells="1"/>
  <mergeCells count="17">
    <mergeCell ref="S17:S18"/>
    <mergeCell ref="T17:T18"/>
    <mergeCell ref="O13:Q15"/>
    <mergeCell ref="O17:O18"/>
    <mergeCell ref="P17:P18"/>
    <mergeCell ref="Q17:Q18"/>
    <mergeCell ref="C1:I1"/>
    <mergeCell ref="K13:M15"/>
    <mergeCell ref="H9:I9"/>
    <mergeCell ref="C6:I6"/>
    <mergeCell ref="C5:I5"/>
    <mergeCell ref="C4:I4"/>
    <mergeCell ref="D8:H8"/>
    <mergeCell ref="C9:D9"/>
    <mergeCell ref="C3:I3"/>
    <mergeCell ref="C2:I2"/>
    <mergeCell ref="H10:I10"/>
  </mergeCells>
  <conditionalFormatting sqref="L18:L38">
    <cfRule type="cellIs" dxfId="13" priority="30" stopIfTrue="1" operator="between">
      <formula>8</formula>
      <formula>18</formula>
    </cfRule>
    <cfRule type="cellIs" dxfId="12" priority="33" stopIfTrue="1" operator="equal">
      <formula>"contacter l'organisateur!"</formula>
    </cfRule>
    <cfRule type="cellIs" dxfId="11" priority="34" stopIfTrue="1" operator="equal">
      <formula>119</formula>
    </cfRule>
  </conditionalFormatting>
  <conditionalFormatting sqref="M18:M38">
    <cfRule type="cellIs" dxfId="10" priority="31" stopIfTrue="1" operator="equal">
      <formula>"CACI valide, merci"</formula>
    </cfRule>
    <cfRule type="cellIs" dxfId="9" priority="32" stopIfTrue="1" operator="equal">
      <formula>"Vérifier la date ou refaire un CACI!"</formula>
    </cfRule>
  </conditionalFormatting>
  <conditionalFormatting sqref="F19:F38">
    <cfRule type="cellIs" dxfId="8" priority="11" stopIfTrue="1" operator="equal">
      <formula>"F"</formula>
    </cfRule>
  </conditionalFormatting>
  <conditionalFormatting sqref="B28:F38 F19:F27 H19:I38">
    <cfRule type="containsBlanks" dxfId="7" priority="10" stopIfTrue="1">
      <formula>LEN(TRIM(B19))=0</formula>
    </cfRule>
  </conditionalFormatting>
  <conditionalFormatting sqref="B19:E27 G19:G27">
    <cfRule type="containsBlanks" dxfId="6" priority="8" stopIfTrue="1">
      <formula>LEN(TRIM(B19))=0</formula>
    </cfRule>
  </conditionalFormatting>
  <conditionalFormatting sqref="G19:G27">
    <cfRule type="cellIs" dxfId="5" priority="7" stopIfTrue="1" operator="greaterThan">
      <formula>$G$17</formula>
    </cfRule>
  </conditionalFormatting>
  <conditionalFormatting sqref="C9">
    <cfRule type="containsBlanks" dxfId="4" priority="5" stopIfTrue="1">
      <formula>LEN(TRIM(C9))=0</formula>
    </cfRule>
  </conditionalFormatting>
  <conditionalFormatting sqref="H9:H10">
    <cfRule type="containsBlanks" dxfId="3" priority="4" stopIfTrue="1">
      <formula>LEN(TRIM(H9))=0</formula>
    </cfRule>
  </conditionalFormatting>
  <conditionalFormatting sqref="F9">
    <cfRule type="containsBlanks" dxfId="2" priority="3" stopIfTrue="1">
      <formula>LEN(TRIM(F9))=0</formula>
    </cfRule>
  </conditionalFormatting>
  <conditionalFormatting sqref="G28:G38">
    <cfRule type="containsBlanks" dxfId="1" priority="2" stopIfTrue="1">
      <formula>LEN(TRIM(G28))=0</formula>
    </cfRule>
  </conditionalFormatting>
  <conditionalFormatting sqref="G28:G38">
    <cfRule type="cellIs" dxfId="0" priority="1" stopIfTrue="1" operator="greaterThan">
      <formula>$G$17</formula>
    </cfRule>
  </conditionalFormatting>
  <dataValidations count="3">
    <dataValidation type="list" allowBlank="1" showInputMessage="1" showErrorMessage="1" sqref="H19:H38" xr:uid="{00000000-0002-0000-0100-000000000000}">
      <formula1>"8ans, 10ans, 12ans, XS, S, M, L, XL, XXL"</formula1>
    </dataValidation>
    <dataValidation type="list" allowBlank="1" showInputMessage="1" showErrorMessage="1" sqref="I19:I38" xr:uid="{00000000-0002-0000-0100-000002000000}">
      <formula1>"-, oui, non"</formula1>
    </dataValidation>
    <dataValidation type="list" allowBlank="1" showInputMessage="1" showErrorMessage="1" sqref="F19:F38" xr:uid="{AE9DC184-38F6-C94D-A7E9-6979760BD02D}">
      <formula1>"F,M"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6"/>
  <sheetViews>
    <sheetView view="pageLayout" zoomScaleNormal="100" workbookViewId="0">
      <selection activeCell="C11" sqref="C11"/>
    </sheetView>
  </sheetViews>
  <sheetFormatPr baseColWidth="10" defaultColWidth="11.42578125" defaultRowHeight="22.5" customHeight="1"/>
  <cols>
    <col min="1" max="1" width="25.85546875" style="37" customWidth="1"/>
    <col min="2" max="2" width="23.28515625" style="37" customWidth="1"/>
    <col min="3" max="3" width="21.28515625" style="37" customWidth="1"/>
    <col min="4" max="16384" width="11.42578125" style="37"/>
  </cols>
  <sheetData>
    <row r="1" spans="1:4" ht="22.5" customHeight="1" thickBot="1">
      <c r="A1" s="188" t="s">
        <v>46</v>
      </c>
      <c r="B1" s="189"/>
      <c r="C1" s="189"/>
      <c r="D1" s="190"/>
    </row>
    <row r="2" spans="1:4" ht="22.5" customHeight="1" thickBot="1"/>
    <row r="3" spans="1:4" ht="22.5" customHeight="1" thickBot="1">
      <c r="A3" s="69" t="s">
        <v>48</v>
      </c>
      <c r="B3" s="191"/>
      <c r="C3" s="192"/>
      <c r="D3" s="193"/>
    </row>
    <row r="4" spans="1:4" ht="22.5" customHeight="1" thickBot="1"/>
    <row r="5" spans="1:4" ht="22.5" customHeight="1">
      <c r="A5" s="51"/>
      <c r="B5" s="52"/>
      <c r="C5" s="62" t="s">
        <v>49</v>
      </c>
      <c r="D5" s="67"/>
    </row>
    <row r="6" spans="1:4" ht="22.5" customHeight="1" thickBot="1">
      <c r="A6" s="49" t="s">
        <v>1</v>
      </c>
      <c r="B6" s="50" t="s">
        <v>2</v>
      </c>
      <c r="C6" s="63" t="s">
        <v>47</v>
      </c>
      <c r="D6" s="68" t="s">
        <v>56</v>
      </c>
    </row>
    <row r="7" spans="1:4" ht="22.5" customHeight="1">
      <c r="A7" s="56"/>
      <c r="B7" s="57"/>
      <c r="C7" s="64"/>
      <c r="D7" s="48"/>
    </row>
    <row r="8" spans="1:4" ht="22.5" customHeight="1">
      <c r="A8" s="58"/>
      <c r="B8" s="59"/>
      <c r="C8" s="65"/>
      <c r="D8" s="46"/>
    </row>
    <row r="9" spans="1:4" ht="22.5" customHeight="1">
      <c r="A9" s="58"/>
      <c r="B9" s="59"/>
      <c r="C9" s="65"/>
      <c r="D9" s="46"/>
    </row>
    <row r="10" spans="1:4" ht="22.5" customHeight="1">
      <c r="A10" s="58"/>
      <c r="B10" s="59"/>
      <c r="C10" s="65"/>
      <c r="D10" s="46"/>
    </row>
    <row r="11" spans="1:4" ht="22.5" customHeight="1">
      <c r="A11" s="58"/>
      <c r="B11" s="59"/>
      <c r="C11" s="65"/>
      <c r="D11" s="46"/>
    </row>
    <row r="12" spans="1:4" ht="22.5" customHeight="1">
      <c r="A12" s="58"/>
      <c r="B12" s="59"/>
      <c r="C12" s="65"/>
      <c r="D12" s="46"/>
    </row>
    <row r="13" spans="1:4" ht="22.5" customHeight="1">
      <c r="A13" s="58"/>
      <c r="B13" s="59"/>
      <c r="C13" s="65"/>
      <c r="D13" s="46"/>
    </row>
    <row r="14" spans="1:4" ht="22.5" customHeight="1">
      <c r="A14" s="58"/>
      <c r="B14" s="59"/>
      <c r="C14" s="65"/>
      <c r="D14" s="46"/>
    </row>
    <row r="15" spans="1:4" ht="22.5" customHeight="1">
      <c r="A15" s="58"/>
      <c r="B15" s="59"/>
      <c r="C15" s="65"/>
      <c r="D15" s="46"/>
    </row>
    <row r="16" spans="1:4" ht="22.5" customHeight="1">
      <c r="A16" s="58"/>
      <c r="B16" s="59"/>
      <c r="C16" s="65"/>
      <c r="D16" s="46"/>
    </row>
    <row r="17" spans="1:4" ht="22.5" customHeight="1">
      <c r="A17" s="58"/>
      <c r="B17" s="59"/>
      <c r="C17" s="65"/>
      <c r="D17" s="46"/>
    </row>
    <row r="18" spans="1:4" ht="22.5" customHeight="1">
      <c r="A18" s="58"/>
      <c r="B18" s="59"/>
      <c r="C18" s="65"/>
      <c r="D18" s="46"/>
    </row>
    <row r="19" spans="1:4" ht="22.5" customHeight="1">
      <c r="A19" s="58"/>
      <c r="B19" s="59"/>
      <c r="C19" s="65"/>
      <c r="D19" s="46"/>
    </row>
    <row r="20" spans="1:4" ht="22.5" customHeight="1">
      <c r="A20" s="58"/>
      <c r="B20" s="59"/>
      <c r="C20" s="65"/>
      <c r="D20" s="46"/>
    </row>
    <row r="21" spans="1:4" ht="22.5" customHeight="1">
      <c r="A21" s="58"/>
      <c r="B21" s="59"/>
      <c r="C21" s="65"/>
      <c r="D21" s="46"/>
    </row>
    <row r="22" spans="1:4" ht="22.5" customHeight="1">
      <c r="A22" s="58"/>
      <c r="B22" s="59"/>
      <c r="C22" s="65"/>
      <c r="D22" s="46"/>
    </row>
    <row r="23" spans="1:4" ht="22.5" customHeight="1">
      <c r="A23" s="58"/>
      <c r="B23" s="59"/>
      <c r="C23" s="65"/>
      <c r="D23" s="46"/>
    </row>
    <row r="24" spans="1:4" ht="22.5" customHeight="1">
      <c r="A24" s="58"/>
      <c r="B24" s="59"/>
      <c r="C24" s="65"/>
      <c r="D24" s="46"/>
    </row>
    <row r="25" spans="1:4" ht="22.5" customHeight="1">
      <c r="A25" s="58"/>
      <c r="B25" s="59"/>
      <c r="C25" s="65"/>
      <c r="D25" s="46"/>
    </row>
    <row r="26" spans="1:4" ht="22.5" customHeight="1" thickBot="1">
      <c r="A26" s="60"/>
      <c r="B26" s="61"/>
      <c r="C26" s="66"/>
      <c r="D26" s="47"/>
    </row>
  </sheetData>
  <mergeCells count="2">
    <mergeCell ref="A1:D1"/>
    <mergeCell ref="B3:D3"/>
  </mergeCells>
  <pageMargins left="0.70866141732283472" right="0.70866141732283472" top="0.7480314960629921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À lire</vt:lpstr>
      <vt:lpstr>NomClub</vt:lpstr>
      <vt:lpstr>Encadrement</vt:lpstr>
      <vt:lpstr>NomClub!Zone_d_impression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2022-09-23T18:40:57Z</dcterms:modified>
</cp:coreProperties>
</file>